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827"/>
  <workbookPr defaultThemeVersion="124226"/>
  <mc:AlternateContent xmlns:mc="http://schemas.openxmlformats.org/markup-compatibility/2006">
    <mc:Choice Requires="x15">
      <x15ac:absPath xmlns:x15ac="http://schemas.microsoft.com/office/spreadsheetml/2010/11/ac" url="C:\Users\Admin\Desktop\333\"/>
    </mc:Choice>
  </mc:AlternateContent>
  <xr:revisionPtr revIDLastSave="0" documentId="8_{EAF8F1A7-3780-476F-9648-11F4F6500E2B}" xr6:coauthVersionLast="45" xr6:coauthVersionMax="45" xr10:uidLastSave="{00000000-0000-0000-0000-000000000000}"/>
  <bookViews>
    <workbookView xWindow="-120" yWindow="-120" windowWidth="20730" windowHeight="11160" tabRatio="946"/>
  </bookViews>
  <sheets>
    <sheet name="Cover" sheetId="37" r:id="rId1"/>
    <sheet name="Contents" sheetId="2" r:id="rId2"/>
    <sheet name="Who we are (1)" sheetId="44" r:id="rId3"/>
    <sheet name="Who we are (2)" sheetId="45" r:id="rId4"/>
    <sheet name="Shareholders" sheetId="20" r:id="rId5"/>
    <sheet name="Financial data" sheetId="42" r:id="rId6"/>
    <sheet name="Financial highlights" sheetId="5" r:id="rId7"/>
    <sheet name="EBITDA LIFO, CAPEX by segm" sheetId="16" r:id="rId8"/>
    <sheet name="Major companies" sheetId="18" r:id="rId9"/>
    <sheet name="Revenues by country" sheetId="41" r:id="rId10"/>
    <sheet name="Operational data" sheetId="21" r:id="rId11"/>
    <sheet name="Throughput and yields" sheetId="7" r:id="rId12"/>
    <sheet name="Prod.vol." sheetId="8" r:id="rId13"/>
    <sheet name="Sales vol." sheetId="9" r:id="rId14"/>
    <sheet name="Sales vol structure" sheetId="12" r:id="rId15"/>
    <sheet name="Fuel stations" sheetId="13" r:id="rId16"/>
    <sheet name="Employees" sheetId="17" r:id="rId17"/>
    <sheet name="Market data" sheetId="43" r:id="rId18"/>
    <sheet name="Map" sheetId="46" r:id="rId19"/>
    <sheet name="Indices" sheetId="11" r:id="rId20"/>
    <sheet name="Exchange rates" sheetId="24" r:id="rId21"/>
    <sheet name="MDM" sheetId="26" r:id="rId22"/>
    <sheet name="Cracks" sheetId="36" r:id="rId23"/>
    <sheet name="Brent price" sheetId="27" r:id="rId24"/>
    <sheet name="BU diff" sheetId="28" r:id="rId25"/>
    <sheet name="Conversion table" sheetId="35" r:id="rId26"/>
    <sheet name="Contacts" sheetId="33" r:id="rId27"/>
  </sheets>
  <definedNames>
    <definedName name="FWT_PKN" localSheetId="8">'Major companies'!$A$3</definedName>
    <definedName name="FWT_rynki_zbytu_dow" localSheetId="14">'Sales vol structure'!#REF!</definedName>
    <definedName name="_xlnm.Print_Area" localSheetId="23">'Brent price'!$A$1:$J$34</definedName>
    <definedName name="_xlnm.Print_Area" localSheetId="24">'BU diff'!$A$1:$J$34</definedName>
    <definedName name="_xlnm.Print_Area" localSheetId="26">Contacts!$A$1:$J$31</definedName>
    <definedName name="_xlnm.Print_Area" localSheetId="1">Contents!$A$1:$H$17</definedName>
    <definedName name="_xlnm.Print_Area" localSheetId="25">'Conversion table'!$A$1:$G$22</definedName>
    <definedName name="_xlnm.Print_Area" localSheetId="0">Cover!$A$1:$F$19</definedName>
    <definedName name="_xlnm.Print_Area" localSheetId="22">Cracks!$A$1:$F$18</definedName>
    <definedName name="_xlnm.Print_Area" localSheetId="7">'EBITDA LIFO, CAPEX by segm'!$A$1:$K$29</definedName>
    <definedName name="_xlnm.Print_Area" localSheetId="16">Employees!$A$1:$F$11</definedName>
    <definedName name="_xlnm.Print_Area" localSheetId="20">'Exchange rates'!$A$1:$F$22</definedName>
    <definedName name="_xlnm.Print_Area" localSheetId="5">'Financial data'!$A$1:$K$21</definedName>
    <definedName name="_xlnm.Print_Area" localSheetId="6">'Financial highlights'!$A$1:$K$22</definedName>
    <definedName name="_xlnm.Print_Area" localSheetId="15">'Fuel stations'!$A$1:$G$39</definedName>
    <definedName name="_xlnm.Print_Area" localSheetId="19">Indices!$A$1:$F$17</definedName>
    <definedName name="_xlnm.Print_Area" localSheetId="8">'Major companies'!$A$1:$S$13</definedName>
    <definedName name="_xlnm.Print_Area" localSheetId="18">Map!$A$1:$K$33</definedName>
    <definedName name="_xlnm.Print_Area" localSheetId="17">'Market data'!$A$1:$K$21</definedName>
    <definedName name="_xlnm.Print_Area" localSheetId="21">MDM!$A$1:$J$34</definedName>
    <definedName name="_xlnm.Print_Area" localSheetId="10">'Operational data'!$A$1:$K$21</definedName>
    <definedName name="_xlnm.Print_Area" localSheetId="12">'Prod.vol.'!$A$1:$F$15</definedName>
    <definedName name="_xlnm.Print_Area" localSheetId="9">'Revenues by country'!$A$1:$D$12</definedName>
    <definedName name="_xlnm.Print_Area" localSheetId="14">'Sales vol structure'!$A$1:$J$29</definedName>
    <definedName name="_xlnm.Print_Area" localSheetId="13">'Sales vol.'!$A$1:$F$24</definedName>
    <definedName name="_xlnm.Print_Area" localSheetId="4">Shareholders!$A$1:$C$31</definedName>
    <definedName name="_xlnm.Print_Area" localSheetId="11">'Throughput and yields'!$A$1:$F$26</definedName>
    <definedName name="_xlnm.Print_Area" localSheetId="2">'Who we are (1)'!$A$1:$O$21</definedName>
    <definedName name="_xlnm.Print_Area" localSheetId="3">'Who we are (2)'!$A$1:$O$23</definedName>
    <definedName name="_xlnm.Print_Titles" localSheetId="6">'Financial highlights'!#REF!</definedName>
    <definedName name="Z_45BA0266_82A8_4482_A405_4E128FEF7944_.wvu.PrintArea" localSheetId="6" hidden="1">'Financial highlights'!$A$1:$A$27</definedName>
    <definedName name="Z_45BA0266_82A8_4482_A405_4E128FEF7944_.wvu.PrintTitles" localSheetId="6" hidden="1">'Financial highlights'!#REF!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41" l="1"/>
  <c r="J9" i="5"/>
  <c r="J10" i="5"/>
  <c r="K9" i="5"/>
  <c r="D14" i="12"/>
  <c r="I10" i="5"/>
  <c r="H10" i="5"/>
  <c r="I9" i="5"/>
  <c r="H9" i="5"/>
  <c r="F18" i="28"/>
  <c r="F14" i="28"/>
  <c r="E18" i="28"/>
  <c r="E14" i="28"/>
  <c r="D18" i="28"/>
  <c r="D14" i="28"/>
  <c r="F17" i="28"/>
  <c r="F15" i="28"/>
  <c r="E17" i="28"/>
  <c r="E15" i="28"/>
  <c r="D17" i="28"/>
  <c r="D15" i="28"/>
  <c r="F16" i="28"/>
  <c r="E16" i="28"/>
  <c r="D16" i="28"/>
  <c r="C18" i="28"/>
  <c r="C14" i="28"/>
  <c r="C17" i="28"/>
  <c r="C15" i="28"/>
  <c r="C16" i="28"/>
  <c r="F18" i="27"/>
  <c r="F14" i="27"/>
  <c r="E18" i="27"/>
  <c r="E14" i="27"/>
  <c r="D18" i="27"/>
  <c r="D14" i="27"/>
  <c r="F17" i="27"/>
  <c r="F15" i="27"/>
  <c r="E17" i="27"/>
  <c r="E15" i="27"/>
  <c r="D17" i="27"/>
  <c r="D15" i="27"/>
  <c r="C18" i="27"/>
  <c r="C14" i="27"/>
  <c r="C17" i="27"/>
  <c r="C15" i="27"/>
  <c r="F16" i="27"/>
  <c r="E16" i="27"/>
  <c r="D16" i="27"/>
  <c r="C16" i="27"/>
  <c r="F18" i="26"/>
  <c r="F14" i="26"/>
  <c r="E18" i="26"/>
  <c r="E14" i="26"/>
  <c r="D18" i="26"/>
  <c r="D14" i="26"/>
  <c r="C18" i="26"/>
  <c r="C14" i="26"/>
  <c r="F17" i="26"/>
  <c r="F15" i="26"/>
  <c r="E17" i="26"/>
  <c r="E15" i="26"/>
  <c r="D17" i="26"/>
  <c r="D15" i="26"/>
  <c r="C17" i="26"/>
  <c r="C15" i="26"/>
  <c r="F16" i="26"/>
  <c r="E16" i="26"/>
  <c r="D16" i="26"/>
  <c r="C16" i="26"/>
  <c r="E10" i="5"/>
</calcChain>
</file>

<file path=xl/sharedStrings.xml><?xml version="1.0" encoding="utf-8"?>
<sst xmlns="http://schemas.openxmlformats.org/spreadsheetml/2006/main" count="377" uniqueCount="226">
  <si>
    <t xml:space="preserve"> </t>
  </si>
  <si>
    <t>EBITDA</t>
  </si>
  <si>
    <t>EBIT</t>
  </si>
  <si>
    <t>PTA</t>
  </si>
  <si>
    <t>EBITDA LIFO</t>
  </si>
  <si>
    <t>EBIT LIFO</t>
  </si>
  <si>
    <t>DOWNSTREAM</t>
  </si>
  <si>
    <t>2014*</t>
  </si>
  <si>
    <t>ROACE [%]</t>
  </si>
  <si>
    <t>-</t>
  </si>
  <si>
    <t>PKN ORLEN</t>
  </si>
  <si>
    <t xml:space="preserve">ORLEN Deutschland GmbH </t>
  </si>
  <si>
    <t xml:space="preserve">  </t>
  </si>
  <si>
    <t>Polska</t>
  </si>
  <si>
    <t>Litwa</t>
  </si>
  <si>
    <t>Czechy</t>
  </si>
  <si>
    <t>Razem</t>
  </si>
  <si>
    <t>Niemcy</t>
  </si>
  <si>
    <t xml:space="preserve">BP     </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</si>
  <si>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</si>
  <si>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</si>
  <si>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</si>
  <si>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</si>
  <si>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</si>
  <si>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</si>
  <si>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</si>
  <si>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</si>
  <si>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</si>
  <si>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</si>
  <si>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</si>
  <si>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</si>
  <si>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fax +48 24 367 70 00</t>
  </si>
  <si>
    <t>2015*</t>
  </si>
  <si>
    <t>Nationale-Nederlanden OFE</t>
  </si>
  <si>
    <t>Aviva OFE</t>
  </si>
  <si>
    <t>n/a</t>
  </si>
  <si>
    <t>2016*</t>
  </si>
  <si>
    <t>2017*</t>
  </si>
  <si>
    <t>376*</t>
  </si>
  <si>
    <t>402*</t>
  </si>
  <si>
    <t xml:space="preserve">Shell    </t>
  </si>
  <si>
    <t>2018*</t>
  </si>
  <si>
    <t>Total</t>
  </si>
  <si>
    <r>
      <t xml:space="preserve">3,50 </t>
    </r>
    <r>
      <rPr>
        <vertAlign val="superscript"/>
        <sz val="10"/>
        <rFont val="Arial"/>
        <family val="2"/>
        <charset val="238"/>
      </rPr>
      <t>1)</t>
    </r>
  </si>
  <si>
    <t>2019 Polski Koncern Naftowy ORLEN SA</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</si>
  <si>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</si>
  <si>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</si>
  <si>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</si>
  <si>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</si>
  <si>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</si>
  <si>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</si>
  <si>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</si>
  <si>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</si>
  <si>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</si>
  <si>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</si>
  <si>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</si>
  <si>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Free float</t>
  </si>
  <si>
    <t>1) According to information from AGM of PKN ORLEN dated as of 26 June 2018.</t>
  </si>
  <si>
    <t>The current shareholders structure is available on our corporate website:</t>
  </si>
  <si>
    <t>http://www.orlen.pl/EN/InvestorRelations/ShareholderServicesTools/ShareholdersStructure/Pages/default.aspx</t>
  </si>
  <si>
    <t>FINANCIAL DATA</t>
  </si>
  <si>
    <t>Financial highlights</t>
  </si>
  <si>
    <t>PLN m</t>
  </si>
  <si>
    <t>Revenues</t>
  </si>
  <si>
    <t>LIFO effect</t>
  </si>
  <si>
    <t>Depreciation</t>
  </si>
  <si>
    <t>Net result</t>
  </si>
  <si>
    <t>Assets</t>
  </si>
  <si>
    <t>Equity</t>
  </si>
  <si>
    <t>Net debt</t>
  </si>
  <si>
    <t>Net financial gearing [%]</t>
  </si>
  <si>
    <t>Net financial gearing (%)</t>
  </si>
  <si>
    <t>Cash flow from operations</t>
  </si>
  <si>
    <t>Cash flow from investments</t>
  </si>
  <si>
    <t>Capital expenditures (CAPEX)</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</si>
  <si>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</si>
  <si>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</si>
  <si>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</si>
  <si>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</si>
  <si>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</si>
  <si>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</si>
  <si>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</si>
  <si>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</si>
  <si>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Unipetrol Group</t>
  </si>
  <si>
    <t>ORLEN Lietuva Group</t>
  </si>
  <si>
    <t>Employees as of 31 December</t>
  </si>
  <si>
    <t>Sales revenues</t>
  </si>
  <si>
    <t>EBITDA LIFO before impairment allowances</t>
  </si>
  <si>
    <t>Total assets</t>
  </si>
  <si>
    <t>persons</t>
  </si>
  <si>
    <t>Revenues by country</t>
  </si>
  <si>
    <t>Geographic split of ORLEN Group revenues (2018)</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</si>
  <si>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</si>
  <si>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</si>
  <si>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</si>
  <si>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</si>
  <si>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</si>
  <si>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</si>
  <si>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</si>
  <si>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</si>
  <si>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</si>
  <si>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</si>
  <si>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</si>
  <si>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</si>
  <si>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Middle distillates yield</t>
  </si>
  <si>
    <t>Light distillates yield</t>
  </si>
  <si>
    <t>Refineries in the Czech Republic</t>
  </si>
  <si>
    <t>Refinery in Lithuania</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</si>
  <si>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</si>
  <si>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</si>
  <si>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</si>
  <si>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</si>
  <si>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</si>
  <si>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</si>
  <si>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</si>
  <si>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</si>
  <si>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</si>
  <si>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</si>
  <si>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volumes</t>
  </si>
  <si>
    <t>RETAIL</t>
  </si>
  <si>
    <r>
      <rPr>
        <b/>
        <sz val="10"/>
        <rFont val="Arial"/>
        <family val="2"/>
        <charset val="238"/>
      </rPr>
      <t>Medium distillates</t>
    </r>
    <r>
      <rPr>
        <sz val="10"/>
        <rFont val="Arial"/>
        <family val="2"/>
        <charset val="238"/>
      </rPr>
      <t xml:space="preserve"> 
[diesel oil, light heating oil]</t>
    </r>
  </si>
  <si>
    <t>UPSTREAM</t>
  </si>
  <si>
    <t>ORLEN GROUP</t>
  </si>
  <si>
    <t>Structure of ORLEN Group sales volume on home markets</t>
  </si>
  <si>
    <t>in retail segment (2018)</t>
  </si>
  <si>
    <t>Fuel stations</t>
  </si>
  <si>
    <t>Number of fuel stations in ORLEN Group at the end of 2018 was 2 803</t>
  </si>
  <si>
    <t>Fuel stations in Poland</t>
  </si>
  <si>
    <t>Foreign concerns, of which:</t>
  </si>
  <si>
    <t>Circle K (prev. Statoil)</t>
  </si>
  <si>
    <t>Amic (prev. Lukoil)</t>
  </si>
  <si>
    <t>Hypermarkets</t>
  </si>
  <si>
    <t>* does not include stations belonging to SHELL SELF SERVICE (prev. NESTE)</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</si>
  <si>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</si>
  <si>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</si>
  <si>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</si>
  <si>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</si>
  <si>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</si>
  <si>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</si>
  <si>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</si>
  <si>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</si>
  <si>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</si>
  <si>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</si>
  <si>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</si>
  <si>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</si>
  <si>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</si>
  <si>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</si>
  <si>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</si>
  <si>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</si>
  <si>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</si>
  <si>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</si>
  <si>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1) PKN ORLEN Management Board recommendation. The ultimate decision belongs to shareholders during AGM.</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</si>
  <si>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</si>
  <si>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</si>
  <si>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</si>
  <si>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</si>
  <si>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</si>
  <si>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</si>
  <si>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</si>
  <si>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</si>
  <si>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</si>
  <si>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</si>
  <si>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LTL/PLN – end of period</t>
  </si>
  <si>
    <t>LTL/PLN – period average</t>
  </si>
  <si>
    <t>CAD/PLN – end of period</t>
  </si>
  <si>
    <t>CAD/PLN – period average</t>
  </si>
  <si>
    <t>Source: Based on exchange rates published by NBP, Czech Rep. National Bank, Bank of Lithuania (for the year 2014) and ECB.</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</si>
  <si>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</si>
  <si>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</si>
  <si>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</si>
  <si>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</si>
  <si>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</si>
  <si>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</si>
  <si>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</si>
  <si>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</si>
  <si>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</si>
  <si>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</si>
  <si>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</si>
  <si>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</si>
  <si>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</si>
  <si>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</si>
  <si>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Petrochemical products (EUR/t)</t>
  </si>
  <si>
    <t>Ethylene</t>
  </si>
  <si>
    <t>Propylene</t>
  </si>
  <si>
    <t>Benzene</t>
  </si>
  <si>
    <t>PX</t>
  </si>
  <si>
    <t>Source: Margins (cracks) from quotations.</t>
  </si>
  <si>
    <t>HSFO</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</si>
  <si>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</si>
  <si>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</si>
  <si>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</si>
  <si>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</si>
  <si>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</si>
  <si>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</si>
  <si>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</si>
  <si>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</si>
  <si>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</si>
  <si>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</si>
  <si>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</si>
  <si>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</si>
  <si>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</si>
  <si>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</si>
  <si>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</si>
  <si>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</si>
  <si>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</si>
  <si>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</si>
  <si>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</si>
  <si>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</si>
  <si>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</si>
  <si>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</si>
  <si>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</si>
  <si>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</si>
  <si>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</si>
  <si>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</si>
  <si>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</si>
  <si>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</si>
  <si>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</si>
  <si>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</si>
  <si>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</si>
  <si>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</si>
  <si>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</si>
  <si>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</si>
  <si>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</si>
  <si>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</si>
  <si>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Production volumes</t>
  </si>
  <si>
    <t>* before write-downs for impairment of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</si>
</sst>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5" formatCode="_-* #,##0.00\ _z_ł_-;\-* #,##0.00\ _z_ł_-;_-* &quot;-&quot;??\ _z_ł_-;_-@_-"/>
    <numFmt numFmtId="166" formatCode="#,##0.0"/>
    <numFmt numFmtId="167" formatCode="#.00;\(#.00\)"/>
    <numFmt numFmtId="168" formatCode="0.0%"/>
    <numFmt numFmtId="169" formatCode="0.0"/>
    <numFmt numFmtId="170" formatCode="0.0000"/>
    <numFmt numFmtId="171" formatCode="#,##0.000"/>
    <numFmt numFmtId="172" formatCode="###,###,###"/>
    <numFmt numFmtId="173" formatCode="###,###,##0.0"/>
    <numFmt numFmtId="174" formatCode="###,###,##0.00"/>
    <numFmt numFmtId="175" formatCode="_-&quot;?&quot;* #,##0.00_-;\-&quot;?&quot;* #,##0.00_-;_-&quot;?&quot;* &quot;-&quot;??_-;_-@_-"/>
    <numFmt numFmtId="176" formatCode="_-&quot;?&quot;* #,##0_-;\-&quot;?&quot;* #,##0_-;_-&quot;?&quot;* &quot;-&quot;_-;_-@_-"/>
    <numFmt numFmtId="177" formatCode="00"/>
    <numFmt numFmtId="178" formatCode="#,##0.00\ &quot;Pts&quot;;[Red]\-#,##0.00\ &quot;Pts&quot;"/>
    <numFmt numFmtId="179" formatCode="_-* #,##0\ _K_č_._-;\-* #,##0\ _K_č_._-;_-* &quot;-&quot;\ _K_č_._-;_-@_-"/>
    <numFmt numFmtId="180" formatCode="#,##0&quot;zł&quot;;[Red]\-#,##0&quot;zł&quot;"/>
    <numFmt numFmtId="181" formatCode="_ * #,##0.00_ ;_ * \-#,##0.00_ ;_ * &quot;-&quot;??_ ;_ @_ "/>
    <numFmt numFmtId="182" formatCode="#,##0."/>
    <numFmt numFmtId="183" formatCode="#,##0.00&quot;zł&quot;;\-#,##0.00&quot;zł&quot;"/>
    <numFmt numFmtId="184" formatCode="_(&quot;$&quot;* #,##0.00_);_(&quot;$&quot;* \(#,##0.00\);_(&quot;$&quot;* &quot;-&quot;??_);_(@_)"/>
    <numFmt numFmtId="185" formatCode="\$#,##0\ ;\(\$#,##0\)"/>
    <numFmt numFmtId="186" formatCode="dd\ mmmyy"/>
    <numFmt numFmtId="187" formatCode="m/d/yy\ h:mm"/>
    <numFmt numFmtId="188" formatCode="_-* #,##0.00\ _D_M_-;\-* #,##0.00\ _D_M_-;_-* &quot;-&quot;??\ _D_M_-;_-@_-"/>
    <numFmt numFmtId="189" formatCode="_-* #,##0.00\ [$€-1]_-;\-* #,##0.00\ [$€-1]_-;_-* &quot;-&quot;??\ [$€-1]_-"/>
    <numFmt numFmtId="190" formatCode="#,##0.0000_);[Red]\(#,##0.0000\)"/>
    <numFmt numFmtId="191" formatCode="#,##0_);\(#,##0\)"/>
    <numFmt numFmtId="192" formatCode="#,##0.0%_);\(#,##0.0%\)"/>
    <numFmt numFmtId="193" formatCode="#,##0.0_);\(#,##0.0\)"/>
    <numFmt numFmtId="194" formatCode="0.00%;\(0.00%\)"/>
    <numFmt numFmtId="195" formatCode="_-* #,##0_z_ł_-;\-* #,##0_z_ł_-;_-* &quot;-&quot;_z_ł_-;_-@_-"/>
    <numFmt numFmtId="196" formatCode="_-* #,##0.00\ &quot;Sk&quot;_-;\-* #,##0.00\ &quot;Sk&quot;_-;_-* &quot;-&quot;??\ &quot;Sk&quot;_-;_-@_-"/>
    <numFmt numFmtId="197" formatCode="#,##0\ &quot;F&quot;;[Red]\-#,##0\ &quot;F&quot;"/>
    <numFmt numFmtId="198" formatCode="#,##0.0_)\x;\(#,##0.0\)\x"/>
    <numFmt numFmtId="199" formatCode="_-* #,##0&quot;zł&quot;_-;\-* #,##0&quot;zł&quot;_-;_-* &quot;-&quot;&quot;zł&quot;_-;_-@_-"/>
    <numFmt numFmtId="200" formatCode="General_)"/>
    <numFmt numFmtId="201" formatCode="0_)"/>
    <numFmt numFmtId="202" formatCode="0.0_)"/>
    <numFmt numFmtId="203" formatCode="0.00_)"/>
    <numFmt numFmtId="204" formatCode="0.000_)"/>
    <numFmt numFmtId="205" formatCode="0.0000_)"/>
    <numFmt numFmtId="206" formatCode="0.00000_)"/>
    <numFmt numFmtId="207" formatCode="[Blue]0%_);[Red]\(0%\)"/>
    <numFmt numFmtId="208" formatCode="mmm\ dd\,\ yyyy"/>
    <numFmt numFmtId="209" formatCode="mmm\-yyyy"/>
    <numFmt numFmtId="210" formatCode="yyyy"/>
    <numFmt numFmtId="211" formatCode="&quot;$&quot;#,##0.00_);[Red]\(&quot;$&quot;#,##0.00\)"/>
    <numFmt numFmtId="212" formatCode="\$#,##0.00_);\$\(#,##0.00\)"/>
    <numFmt numFmtId="213" formatCode="_-* #,##0\ &quot;DM&quot;_-;\-* #,##0\ &quot;DM&quot;_-;_-* &quot;-&quot;\ &quot;DM&quot;_-;_-@_-"/>
    <numFmt numFmtId="214" formatCode="_-* #,##0.00\ &quot;DM&quot;_-;\-* #,##0.00\ &quot;DM&quot;_-;_-* &quot;-&quot;??\ &quot;DM&quot;_-;_-@_-"/>
    <numFmt numFmtId="215" formatCode="\P\L\N\ #,##0.00_);\P\L\N\ \(#,##0.00\)"/>
  </numFmts>
  <fonts count="158">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vertAlign val="superscript"/>
      <sz val="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u/>
      <sz val="8"/>
      <color indexed="12"/>
      <name val="Arial"/>
      <family val="2"/>
      <charset val="238"/>
    </font>
    <font>
      <sz val="8"/>
      <color indexed="63"/>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31" fillId="0" borderId="0">
      <alignment vertical="center"/>
    </xf>
    <xf numFmtId="0" fontId="31" fillId="0" borderId="0">
      <alignment vertical="center"/>
    </xf>
    <xf numFmtId="4" fontId="32" fillId="0" borderId="0" applyFont="0" applyFill="0" applyBorder="0" applyAlignment="0" applyProtection="0"/>
    <xf numFmtId="171" fontId="32" fillId="0" borderId="0" applyFont="0" applyFill="0" applyBorder="0" applyAlignment="0" applyProtection="0"/>
    <xf numFmtId="172" fontId="33"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3" fontId="33" fillId="0" borderId="0" applyFont="0" applyFill="0" applyBorder="0" applyAlignment="0" applyProtection="0"/>
    <xf numFmtId="174" fontId="33" fillId="0" borderId="0" applyFont="0" applyFill="0" applyBorder="0" applyAlignment="0" applyProtection="0"/>
    <xf numFmtId="0" fontId="30" fillId="0" borderId="0"/>
    <xf numFmtId="17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34"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1" fillId="0" borderId="0">
      <alignment vertical="center"/>
    </xf>
    <xf numFmtId="0" fontId="31"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5" fillId="0" borderId="0"/>
    <xf numFmtId="0" fontId="2" fillId="0" borderId="0"/>
    <xf numFmtId="0" fontId="2"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3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2" fillId="0" borderId="0"/>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2" fillId="0" borderId="0"/>
    <xf numFmtId="0" fontId="2" fillId="0" borderId="0"/>
    <xf numFmtId="0" fontId="2" fillId="0" borderId="0"/>
    <xf numFmtId="0" fontId="2" fillId="0" borderId="0"/>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2" fillId="0" borderId="0"/>
    <xf numFmtId="0" fontId="2" fillId="0" borderId="0"/>
    <xf numFmtId="0" fontId="2" fillId="0" borderId="0"/>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2"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 fillId="0" borderId="0"/>
    <xf numFmtId="0" fontId="31" fillId="0" borderId="0">
      <alignment vertical="center"/>
    </xf>
    <xf numFmtId="0" fontId="31"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xf numFmtId="0" fontId="1" fillId="0" borderId="0"/>
    <xf numFmtId="0" fontId="1" fillId="0" borderId="0"/>
    <xf numFmtId="0" fontId="3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5" fillId="0" borderId="0"/>
    <xf numFmtId="0" fontId="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1" fillId="0" borderId="0">
      <alignment vertical="center"/>
    </xf>
    <xf numFmtId="0" fontId="31" fillId="0" borderId="0">
      <alignment vertical="center"/>
    </xf>
    <xf numFmtId="0" fontId="1" fillId="0" borderId="0"/>
    <xf numFmtId="0" fontId="31" fillId="0" borderId="0">
      <alignment vertical="center"/>
    </xf>
    <xf numFmtId="0" fontId="31" fillId="0" borderId="0">
      <alignment vertical="center"/>
    </xf>
    <xf numFmtId="168" fontId="33" fillId="0" borderId="0" applyFont="0" applyFill="0" applyBorder="0" applyAlignment="0" applyProtection="0"/>
    <xf numFmtId="10" fontId="33" fillId="0" borderId="0" applyFont="0" applyFill="0" applyBorder="0" applyAlignment="0" applyProtection="0"/>
    <xf numFmtId="170" fontId="32" fillId="0" borderId="0" applyFont="0" applyFill="0" applyBorder="0" applyAlignment="0" applyProtection="0"/>
    <xf numFmtId="177" fontId="33" fillId="0" borderId="0" applyFont="0" applyFill="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7" fillId="8" borderId="0" applyNumberFormat="0" applyBorder="0" applyAlignment="0" applyProtection="0"/>
    <xf numFmtId="0" fontId="38" fillId="7"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7" fillId="11" borderId="0" applyNumberFormat="0" applyBorder="0" applyAlignment="0" applyProtection="0"/>
    <xf numFmtId="0" fontId="38" fillId="7" borderId="0" applyNumberFormat="0" applyBorder="0" applyAlignment="0" applyProtection="0"/>
    <xf numFmtId="0" fontId="37" fillId="12" borderId="0" applyNumberFormat="0" applyBorder="0" applyAlignment="0" applyProtection="0"/>
    <xf numFmtId="0" fontId="38" fillId="6"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3"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7"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6" fillId="5"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6" borderId="0" applyNumberFormat="0" applyBorder="0" applyAlignment="0" applyProtection="0"/>
    <xf numFmtId="0" fontId="38" fillId="16" borderId="0" applyNumberFormat="0" applyBorder="0" applyAlignment="0" applyProtection="0"/>
    <xf numFmtId="0" fontId="37" fillId="15" borderId="0" applyNumberFormat="0" applyBorder="0" applyAlignment="0" applyProtection="0"/>
    <xf numFmtId="0" fontId="38" fillId="12" borderId="0" applyNumberFormat="0" applyBorder="0" applyAlignment="0" applyProtection="0"/>
    <xf numFmtId="0" fontId="37" fillId="7" borderId="0" applyNumberFormat="0" applyBorder="0" applyAlignment="0" applyProtection="0"/>
    <xf numFmtId="0" fontId="38" fillId="18"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4" borderId="0" applyNumberFormat="0" applyBorder="0" applyAlignment="0" applyProtection="0"/>
    <xf numFmtId="0" fontId="40" fillId="19" borderId="0" applyNumberFormat="0" applyBorder="0" applyAlignment="0" applyProtection="0"/>
    <xf numFmtId="0" fontId="40" fillId="9" borderId="0" applyNumberFormat="0" applyBorder="0" applyAlignment="0" applyProtection="0"/>
    <xf numFmtId="0" fontId="40" fillId="13"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1" fillId="15" borderId="0" applyNumberFormat="0" applyBorder="0" applyAlignment="0" applyProtection="0"/>
    <xf numFmtId="0" fontId="42" fillId="21" borderId="0" applyNumberFormat="0" applyBorder="0" applyAlignment="0" applyProtection="0"/>
    <xf numFmtId="0" fontId="41" fillId="9" borderId="0" applyNumberFormat="0" applyBorder="0" applyAlignment="0" applyProtection="0"/>
    <xf numFmtId="0" fontId="42" fillId="9" borderId="0" applyNumberFormat="0" applyBorder="0" applyAlignment="0" applyProtection="0"/>
    <xf numFmtId="0" fontId="41" fillId="17" borderId="0" applyNumberFormat="0" applyBorder="0" applyAlignment="0" applyProtection="0"/>
    <xf numFmtId="0" fontId="42" fillId="18" borderId="0" applyNumberFormat="0" applyBorder="0" applyAlignment="0" applyProtection="0"/>
    <xf numFmtId="0" fontId="41" fillId="16" borderId="0" applyNumberFormat="0" applyBorder="0" applyAlignment="0" applyProtection="0"/>
    <xf numFmtId="0" fontId="42" fillId="16" borderId="0" applyNumberFormat="0" applyBorder="0" applyAlignment="0" applyProtection="0"/>
    <xf numFmtId="0" fontId="41" fillId="15" borderId="0" applyNumberFormat="0" applyBorder="0" applyAlignment="0" applyProtection="0"/>
    <xf numFmtId="0" fontId="42" fillId="21" borderId="0" applyNumberFormat="0" applyBorder="0" applyAlignment="0" applyProtection="0"/>
    <xf numFmtId="0" fontId="41" fillId="7" borderId="0" applyNumberFormat="0" applyBorder="0" applyAlignment="0" applyProtection="0"/>
    <xf numFmtId="0" fontId="42" fillId="9"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20"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21"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22" borderId="0" applyNumberFormat="0" applyBorder="0" applyAlignment="0" applyProtection="0"/>
    <xf numFmtId="0" fontId="42"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42" fillId="27" borderId="0" applyNumberFormat="0" applyBorder="0" applyAlignment="0" applyProtection="0"/>
    <xf numFmtId="0" fontId="42" fillId="21"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42" fillId="36"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37"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42" fillId="36"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2" fillId="38"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42" fillId="26" borderId="0" applyNumberFormat="0" applyBorder="0" applyAlignment="0" applyProtection="0"/>
    <xf numFmtId="0" fontId="42" fillId="21"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38" fillId="40" borderId="0" applyNumberFormat="0" applyBorder="0" applyAlignment="0" applyProtection="0"/>
    <xf numFmtId="0" fontId="38" fillId="31" borderId="0" applyNumberFormat="0" applyBorder="0" applyAlignment="0" applyProtection="0"/>
    <xf numFmtId="0" fontId="42" fillId="41"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178" fontId="1" fillId="42" borderId="1">
      <alignment horizontal="center" vertical="center"/>
    </xf>
    <xf numFmtId="178" fontId="1" fillId="42" borderId="1">
      <alignment horizontal="center" vertical="center"/>
    </xf>
    <xf numFmtId="0" fontId="43" fillId="43" borderId="0" applyNumberFormat="0" applyBorder="0" applyAlignment="0" applyProtection="0"/>
    <xf numFmtId="0" fontId="43" fillId="43" borderId="0" applyNumberFormat="0" applyBorder="0" applyAlignment="0" applyProtection="0"/>
    <xf numFmtId="0" fontId="43" fillId="2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3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23" borderId="0" applyNumberFormat="0" applyBorder="0" applyAlignment="0" applyProtection="0"/>
    <xf numFmtId="0" fontId="44" fillId="44" borderId="0"/>
    <xf numFmtId="0" fontId="45" fillId="31" borderId="0" applyNumberFormat="0" applyBorder="0" applyAlignment="0" applyProtection="0"/>
    <xf numFmtId="0" fontId="46" fillId="3" borderId="0" applyNumberFormat="0" applyBorder="0" applyAlignment="0" applyProtection="0"/>
    <xf numFmtId="0" fontId="47" fillId="45" borderId="0">
      <alignment vertical="center"/>
    </xf>
    <xf numFmtId="3" fontId="48" fillId="0" borderId="0"/>
    <xf numFmtId="0" fontId="49" fillId="46" borderId="0"/>
    <xf numFmtId="0" fontId="50" fillId="47" borderId="2"/>
    <xf numFmtId="0" fontId="49" fillId="46" borderId="0"/>
    <xf numFmtId="0" fontId="51" fillId="48" borderId="3" applyNumberFormat="0" applyAlignment="0" applyProtection="0"/>
    <xf numFmtId="0" fontId="52" fillId="11" borderId="3" applyNumberFormat="0" applyAlignment="0" applyProtection="0"/>
    <xf numFmtId="179" fontId="53" fillId="0" borderId="0" applyFont="0" applyFill="0" applyBorder="0" applyAlignment="0" applyProtection="0"/>
    <xf numFmtId="0" fontId="54" fillId="0" borderId="4" applyNumberFormat="0" applyFill="0" applyAlignment="0" applyProtection="0"/>
    <xf numFmtId="3" fontId="55" fillId="0" borderId="0" applyProtection="0"/>
    <xf numFmtId="0" fontId="56" fillId="32" borderId="5" applyNumberFormat="0" applyAlignment="0" applyProtection="0"/>
    <xf numFmtId="0" fontId="56" fillId="49" borderId="5" applyNumberFormat="0" applyAlignment="0" applyProtection="0"/>
    <xf numFmtId="0" fontId="57" fillId="3" borderId="0" applyNumberFormat="0" applyBorder="0" applyAlignment="0" applyProtection="0"/>
    <xf numFmtId="180" fontId="55" fillId="0" borderId="0">
      <protection locked="0"/>
    </xf>
    <xf numFmtId="38" fontId="58" fillId="0" borderId="0" applyFont="0" applyFill="0" applyBorder="0" applyAlignment="0" applyProtection="0"/>
    <xf numFmtId="181" fontId="1" fillId="0" borderId="0" applyFont="0" applyFill="0" applyBorder="0" applyAlignment="0" applyProtection="0"/>
    <xf numFmtId="3" fontId="59" fillId="0" borderId="0" applyFont="0" applyFill="0" applyBorder="0" applyAlignment="0" applyProtection="0"/>
    <xf numFmtId="0" fontId="60" fillId="0" borderId="0"/>
    <xf numFmtId="0" fontId="61" fillId="0" borderId="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182" fontId="63" fillId="0" borderId="0">
      <protection locked="0"/>
    </xf>
    <xf numFmtId="183" fontId="55" fillId="0" borderId="0">
      <protection locked="0"/>
    </xf>
    <xf numFmtId="6" fontId="58" fillId="0" borderId="0" applyFont="0" applyFill="0" applyBorder="0" applyAlignment="0" applyProtection="0"/>
    <xf numFmtId="184" fontId="1" fillId="0" borderId="0" applyFont="0" applyFill="0" applyBorder="0" applyAlignment="0" applyProtection="0"/>
    <xf numFmtId="185" fontId="59" fillId="0" borderId="0" applyFont="0" applyFill="0" applyBorder="0" applyAlignment="0" applyProtection="0"/>
    <xf numFmtId="185" fontId="62" fillId="0" borderId="0" applyFont="0" applyFill="0" applyBorder="0" applyAlignment="0" applyProtection="0"/>
    <xf numFmtId="185" fontId="62" fillId="0" borderId="0" applyFont="0" applyFill="0" applyBorder="0" applyAlignment="0" applyProtection="0"/>
    <xf numFmtId="185" fontId="62" fillId="0" borderId="0" applyFont="0" applyFill="0" applyBorder="0" applyAlignment="0" applyProtection="0"/>
    <xf numFmtId="0" fontId="64" fillId="18" borderId="3" applyNumberFormat="0" applyAlignment="0" applyProtection="0"/>
    <xf numFmtId="0" fontId="64" fillId="18" borderId="3" applyNumberFormat="0" applyAlignment="0" applyProtection="0"/>
    <xf numFmtId="0" fontId="64" fillId="7" borderId="3" applyNumberFormat="0" applyAlignment="0" applyProtection="0"/>
    <xf numFmtId="0" fontId="65" fillId="11" borderId="6" applyNumberFormat="0" applyAlignment="0" applyProtection="0"/>
    <xf numFmtId="0" fontId="65" fillId="11" borderId="6" applyNumberFormat="0" applyAlignment="0" applyProtection="0"/>
    <xf numFmtId="0" fontId="65" fillId="16" borderId="6" applyNumberFormat="0" applyAlignment="0" applyProtection="0"/>
    <xf numFmtId="49" fontId="66" fillId="0" borderId="7">
      <alignment horizontal="right" wrapText="1"/>
    </xf>
    <xf numFmtId="0" fontId="59"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186" fontId="44" fillId="0" borderId="0" applyFont="0" applyFill="0" applyBorder="0" applyAlignment="0" applyProtection="0"/>
    <xf numFmtId="187" fontId="1" fillId="0" borderId="0" applyFont="0" applyFill="0" applyBorder="0" applyAlignment="0" applyProtection="0">
      <alignment wrapText="1"/>
    </xf>
    <xf numFmtId="187" fontId="1" fillId="0" borderId="0" applyFont="0" applyFill="0" applyBorder="0" applyAlignment="0" applyProtection="0">
      <alignment wrapText="1"/>
    </xf>
    <xf numFmtId="188" fontId="1" fillId="0" borderId="0" applyFon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4"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189" fontId="2"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2" fontId="59" fillId="0" borderId="0" applyFont="0" applyFill="0" applyBorder="0" applyAlignment="0" applyProtection="0"/>
    <xf numFmtId="2" fontId="62" fillId="0" borderId="0" applyFont="0" applyFill="0" applyBorder="0" applyAlignment="0" applyProtection="0"/>
    <xf numFmtId="2" fontId="62" fillId="0" borderId="0" applyFont="0" applyFill="0" applyBorder="0" applyAlignment="0" applyProtection="0"/>
    <xf numFmtId="2" fontId="62" fillId="0" borderId="0" applyFont="0" applyFill="0" applyBorder="0" applyAlignment="0" applyProtection="0"/>
    <xf numFmtId="0" fontId="71" fillId="0" borderId="0"/>
    <xf numFmtId="190" fontId="72" fillId="53" borderId="0" applyFont="0" applyFill="0" applyBorder="0" applyAlignment="0" applyProtection="0">
      <protection locked="0"/>
    </xf>
    <xf numFmtId="0" fontId="73" fillId="54" borderId="0" applyNumberFormat="0" applyBorder="0" applyAlignment="0" applyProtection="0"/>
    <xf numFmtId="0" fontId="73" fillId="4" borderId="0" applyNumberFormat="0" applyBorder="0" applyAlignment="0" applyProtection="0"/>
    <xf numFmtId="38" fontId="74" fillId="44" borderId="0" applyNumberFormat="0" applyBorder="0" applyAlignment="0" applyProtection="0"/>
    <xf numFmtId="191" fontId="75" fillId="0" borderId="0" applyFill="0" applyBorder="0" applyProtection="0">
      <alignment horizontal="right"/>
    </xf>
    <xf numFmtId="37" fontId="75" fillId="0" borderId="0" applyFill="0" applyBorder="0" applyProtection="0">
      <alignment horizontal="right"/>
    </xf>
    <xf numFmtId="192" fontId="75" fillId="0" borderId="0" applyFill="0" applyBorder="0" applyAlignment="0" applyProtection="0"/>
    <xf numFmtId="37" fontId="76" fillId="0" borderId="0" applyFill="0" applyBorder="0" applyProtection="0">
      <alignment horizontal="right"/>
    </xf>
    <xf numFmtId="193" fontId="77" fillId="0" borderId="0"/>
    <xf numFmtId="194" fontId="78" fillId="55" borderId="2" applyNumberFormat="0" applyFont="0" applyAlignment="0"/>
    <xf numFmtId="193" fontId="79" fillId="0" borderId="0"/>
    <xf numFmtId="0" fontId="80" fillId="0" borderId="0" applyNumberFormat="0" applyFill="0" applyBorder="0" applyAlignment="0" applyProtection="0"/>
    <xf numFmtId="0" fontId="81" fillId="44" borderId="8" applyFont="0" applyBorder="0" applyAlignment="0">
      <alignment horizontal="centerContinuous"/>
    </xf>
    <xf numFmtId="0" fontId="82" fillId="0" borderId="9"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10"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11" applyNumberFormat="0" applyFill="0" applyAlignment="0" applyProtection="0"/>
    <xf numFmtId="0" fontId="86" fillId="0" borderId="12" applyNumberFormat="0" applyFill="0" applyAlignment="0" applyProtection="0"/>
    <xf numFmtId="0" fontId="86" fillId="0" borderId="0" applyNumberFormat="0" applyFill="0" applyBorder="0" applyAlignment="0" applyProtection="0"/>
    <xf numFmtId="0" fontId="87" fillId="0" borderId="0">
      <protection locked="0"/>
    </xf>
    <xf numFmtId="195" fontId="55" fillId="0" borderId="0">
      <protection locked="0"/>
    </xf>
    <xf numFmtId="0" fontId="87" fillId="0" borderId="0">
      <protection locked="0"/>
    </xf>
    <xf numFmtId="195" fontId="55" fillId="0" borderId="0">
      <protection locked="0"/>
    </xf>
    <xf numFmtId="0" fontId="75"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8" fillId="41" borderId="3" applyNumberFormat="0" applyAlignment="0" applyProtection="0"/>
    <xf numFmtId="10" fontId="74" fillId="55" borderId="2" applyNumberFormat="0" applyBorder="0" applyAlignment="0" applyProtection="0"/>
    <xf numFmtId="0" fontId="89" fillId="18" borderId="3" applyNumberFormat="0" applyAlignment="0" applyProtection="0"/>
    <xf numFmtId="0" fontId="89" fillId="7" borderId="3" applyNumberFormat="0" applyAlignment="0" applyProtection="0"/>
    <xf numFmtId="0" fontId="50" fillId="56" borderId="2"/>
    <xf numFmtId="0" fontId="90" fillId="0" borderId="15" applyNumberFormat="0" applyFill="0" applyAlignment="0" applyProtection="0"/>
    <xf numFmtId="0" fontId="90" fillId="0" borderId="15" applyNumberFormat="0" applyFill="0" applyAlignment="0" applyProtection="0"/>
    <xf numFmtId="0" fontId="91" fillId="0" borderId="14" applyNumberFormat="0" applyFill="0" applyAlignment="0" applyProtection="0"/>
    <xf numFmtId="0" fontId="92" fillId="49" borderId="5" applyNumberFormat="0" applyAlignment="0" applyProtection="0"/>
    <xf numFmtId="0" fontId="92" fillId="49" borderId="5" applyNumberFormat="0" applyAlignment="0" applyProtection="0"/>
    <xf numFmtId="0" fontId="93" fillId="49" borderId="5" applyNumberFormat="0" applyAlignment="0" applyProtection="0"/>
    <xf numFmtId="0" fontId="94" fillId="44" borderId="0"/>
    <xf numFmtId="0" fontId="95" fillId="0" borderId="16" applyNumberFormat="0" applyFill="0" applyAlignment="0" applyProtection="0"/>
    <xf numFmtId="0" fontId="96" fillId="0" borderId="14" applyNumberFormat="0" applyFill="0" applyAlignment="0" applyProtection="0"/>
    <xf numFmtId="0" fontId="97" fillId="57" borderId="17">
      <protection locked="0"/>
    </xf>
    <xf numFmtId="0" fontId="1" fillId="0" borderId="0"/>
    <xf numFmtId="0" fontId="98" fillId="0" borderId="0"/>
    <xf numFmtId="0" fontId="98" fillId="0" borderId="0"/>
    <xf numFmtId="0" fontId="98" fillId="0" borderId="0"/>
    <xf numFmtId="0" fontId="98" fillId="0" borderId="0"/>
    <xf numFmtId="196" fontId="2"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98" fontId="98" fillId="0" borderId="0" applyFont="0" applyFill="0" applyBorder="0" applyAlignment="0" applyProtection="0"/>
    <xf numFmtId="0" fontId="99" fillId="0" borderId="18" applyNumberFormat="0" applyFill="0" applyAlignment="0" applyProtection="0"/>
    <xf numFmtId="0" fontId="100" fillId="0" borderId="10" applyNumberFormat="0" applyFill="0" applyAlignment="0" applyProtection="0"/>
    <xf numFmtId="0" fontId="101" fillId="0" borderId="19" applyNumberFormat="0" applyFill="0" applyAlignment="0" applyProtection="0"/>
    <xf numFmtId="0" fontId="101" fillId="0" borderId="0" applyNumberFormat="0" applyFill="0" applyBorder="0" applyAlignment="0" applyProtection="0"/>
    <xf numFmtId="0" fontId="102" fillId="42" borderId="2" applyNumberFormat="0">
      <alignment horizontal="left" vertical="center" wrapText="1"/>
      <protection locked="0"/>
    </xf>
    <xf numFmtId="0" fontId="103" fillId="0" borderId="20" applyNumberFormat="0" applyFill="0" applyAlignment="0" applyProtection="0"/>
    <xf numFmtId="0" fontId="103" fillId="0" borderId="20" applyNumberFormat="0" applyFill="0" applyAlignment="0" applyProtection="0"/>
    <xf numFmtId="0" fontId="104" fillId="0" borderId="18"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6" fillId="0" borderId="10"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8" fillId="0" borderId="19"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58" borderId="0" applyNumberFormat="0"/>
    <xf numFmtId="0" fontId="110" fillId="0" borderId="0" applyNumberFormat="0" applyFill="0" applyBorder="0" applyAlignment="0" applyProtection="0"/>
    <xf numFmtId="0" fontId="111" fillId="41"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13" fillId="18" borderId="0" applyNumberFormat="0" applyBorder="0" applyAlignment="0" applyProtection="0"/>
    <xf numFmtId="0" fontId="114" fillId="18" borderId="0" applyNumberFormat="0" applyBorder="0" applyAlignment="0" applyProtection="0"/>
    <xf numFmtId="0" fontId="94" fillId="44" borderId="0"/>
    <xf numFmtId="37" fontId="115" fillId="0" borderId="0"/>
    <xf numFmtId="37" fontId="116"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 fillId="0" borderId="0"/>
    <xf numFmtId="0" fontId="1" fillId="0" borderId="0"/>
    <xf numFmtId="0" fontId="151" fillId="0" borderId="0"/>
    <xf numFmtId="0" fontId="1" fillId="0" borderId="0"/>
    <xf numFmtId="0" fontId="1" fillId="0" borderId="0"/>
    <xf numFmtId="0" fontId="1" fillId="0" borderId="0"/>
    <xf numFmtId="0" fontId="151" fillId="0" borderId="0"/>
    <xf numFmtId="0" fontId="151" fillId="0" borderId="0"/>
    <xf numFmtId="0" fontId="36" fillId="0" borderId="0"/>
    <xf numFmtId="0" fontId="1" fillId="0" borderId="0"/>
    <xf numFmtId="0" fontId="1" fillId="0" borderId="0"/>
    <xf numFmtId="0" fontId="1" fillId="0" borderId="0"/>
    <xf numFmtId="0" fontId="1" fillId="0" borderId="0"/>
    <xf numFmtId="0" fontId="2" fillId="0" borderId="0"/>
    <xf numFmtId="0" fontId="1" fillId="0" borderId="0"/>
    <xf numFmtId="0" fontId="15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8"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4" fillId="0" borderId="0"/>
    <xf numFmtId="3" fontId="14" fillId="0" borderId="0"/>
    <xf numFmtId="0" fontId="117" fillId="11" borderId="3" applyNumberFormat="0" applyAlignment="0" applyProtection="0"/>
    <xf numFmtId="0" fontId="117" fillId="11" borderId="3" applyNumberFormat="0" applyAlignment="0" applyProtection="0"/>
    <xf numFmtId="0" fontId="118" fillId="16" borderId="3" applyNumberFormat="0" applyAlignment="0" applyProtection="0"/>
    <xf numFmtId="0" fontId="119" fillId="48" borderId="6" applyNumberFormat="0" applyAlignment="0" applyProtection="0"/>
    <xf numFmtId="0" fontId="119" fillId="11" borderId="6" applyNumberFormat="0" applyAlignment="0" applyProtection="0"/>
    <xf numFmtId="199" fontId="55" fillId="0" borderId="0">
      <protection locked="0"/>
    </xf>
    <xf numFmtId="10" fontId="1" fillId="0" borderId="0" applyFont="0" applyFill="0" applyBorder="0" applyAlignment="0" applyProtection="0"/>
    <xf numFmtId="10" fontId="1" fillId="0" borderId="0" applyFont="0" applyFill="0" applyBorder="0" applyAlignment="0" applyProtection="0"/>
    <xf numFmtId="199" fontId="55" fillId="0" borderId="0">
      <protection locked="0"/>
    </xf>
    <xf numFmtId="200" fontId="120" fillId="0" borderId="0" applyFill="0" applyBorder="0" applyProtection="0"/>
    <xf numFmtId="200" fontId="121" fillId="0" borderId="0" applyFill="0" applyBorder="0" applyProtection="0"/>
    <xf numFmtId="200" fontId="120" fillId="0" borderId="0" applyBorder="0" applyProtection="0"/>
    <xf numFmtId="201" fontId="120" fillId="0" borderId="0" applyFill="0" applyBorder="0" applyProtection="0"/>
    <xf numFmtId="202" fontId="120" fillId="0" borderId="0" applyBorder="0" applyProtection="0"/>
    <xf numFmtId="203" fontId="120" fillId="0" borderId="0" applyFill="0" applyBorder="0" applyProtection="0"/>
    <xf numFmtId="204" fontId="120" fillId="0" borderId="0"/>
    <xf numFmtId="205" fontId="120" fillId="0" borderId="0" applyFill="0" applyBorder="0" applyProtection="0"/>
    <xf numFmtId="206" fontId="120" fillId="0" borderId="0" applyFill="0"/>
    <xf numFmtId="0" fontId="122" fillId="10" borderId="23" applyNumberFormat="0" applyFont="0" applyAlignment="0" applyProtection="0"/>
    <xf numFmtId="207" fontId="9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3" fillId="0" borderId="14" applyNumberFormat="0" applyFill="0" applyAlignment="0" applyProtection="0"/>
    <xf numFmtId="0" fontId="72" fillId="0" borderId="0" applyAlignment="0">
      <alignment horizontal="right"/>
    </xf>
    <xf numFmtId="0" fontId="124" fillId="44" borderId="0"/>
    <xf numFmtId="0" fontId="124" fillId="46" borderId="0"/>
    <xf numFmtId="0" fontId="49" fillId="59" borderId="0"/>
    <xf numFmtId="0" fontId="124" fillId="46" borderId="0"/>
    <xf numFmtId="4" fontId="125" fillId="18" borderId="24" applyNumberFormat="0" applyProtection="0">
      <alignment vertical="center"/>
    </xf>
    <xf numFmtId="4" fontId="126" fillId="18" borderId="24" applyNumberFormat="0" applyProtection="0">
      <alignment vertical="center"/>
    </xf>
    <xf numFmtId="4" fontId="126" fillId="60" borderId="24" applyNumberFormat="0" applyProtection="0">
      <alignment vertical="center"/>
    </xf>
    <xf numFmtId="4" fontId="125" fillId="18" borderId="24" applyNumberFormat="0" applyProtection="0">
      <alignment horizontal="left" vertical="center" indent="1"/>
    </xf>
    <xf numFmtId="4" fontId="125" fillId="60" borderId="24" applyNumberFormat="0" applyProtection="0">
      <alignment horizontal="left" vertical="center" indent="1"/>
    </xf>
    <xf numFmtId="0" fontId="125" fillId="18" borderId="24" applyNumberFormat="0" applyProtection="0">
      <alignment horizontal="left" vertical="top" indent="1"/>
    </xf>
    <xf numFmtId="0" fontId="125" fillId="60" borderId="24" applyNumberFormat="0" applyProtection="0">
      <alignment horizontal="left" vertical="top" indent="1"/>
    </xf>
    <xf numFmtId="4" fontId="125" fillId="8" borderId="0" applyNumberFormat="0" applyProtection="0">
      <alignment horizontal="left" vertical="center" indent="1"/>
    </xf>
    <xf numFmtId="4" fontId="125"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5" fillId="8" borderId="0" applyNumberFormat="0" applyProtection="0">
      <alignment horizontal="left" vertical="center" indent="1"/>
    </xf>
    <xf numFmtId="4" fontId="37" fillId="3" borderId="24" applyNumberFormat="0" applyProtection="0">
      <alignment horizontal="right" vertical="center"/>
    </xf>
    <xf numFmtId="4" fontId="37" fillId="9" borderId="24" applyNumberFormat="0" applyProtection="0">
      <alignment horizontal="right" vertical="center"/>
    </xf>
    <xf numFmtId="4" fontId="37" fillId="33" borderId="24" applyNumberFormat="0" applyProtection="0">
      <alignment horizontal="right" vertical="center"/>
    </xf>
    <xf numFmtId="4" fontId="37" fillId="14" borderId="24" applyNumberFormat="0" applyProtection="0">
      <alignment horizontal="right" vertical="center"/>
    </xf>
    <xf numFmtId="4" fontId="37" fillId="22" borderId="24" applyNumberFormat="0" applyProtection="0">
      <alignment horizontal="right" vertical="center"/>
    </xf>
    <xf numFmtId="4" fontId="37" fillId="23" borderId="24" applyNumberFormat="0" applyProtection="0">
      <alignment horizontal="right" vertical="center"/>
    </xf>
    <xf numFmtId="4" fontId="37" fillId="17" borderId="24" applyNumberFormat="0" applyProtection="0">
      <alignment horizontal="right" vertical="center"/>
    </xf>
    <xf numFmtId="4" fontId="37" fillId="63" borderId="24" applyNumberFormat="0" applyProtection="0">
      <alignment horizontal="right" vertical="center"/>
    </xf>
    <xf numFmtId="4" fontId="37" fillId="13" borderId="24" applyNumberFormat="0" applyProtection="0">
      <alignment horizontal="right" vertical="center"/>
    </xf>
    <xf numFmtId="4" fontId="125" fillId="64" borderId="25" applyNumberFormat="0" applyProtection="0">
      <alignment horizontal="left" vertical="center" indent="1"/>
    </xf>
    <xf numFmtId="4" fontId="125" fillId="65" borderId="6" applyNumberFormat="0" applyProtection="0">
      <alignment horizontal="left" vertical="center" indent="1"/>
    </xf>
    <xf numFmtId="4" fontId="125" fillId="64" borderId="25" applyNumberFormat="0" applyProtection="0">
      <alignment horizontal="left" vertical="center" indent="1"/>
    </xf>
    <xf numFmtId="4" fontId="37" fillId="66" borderId="0" applyNumberFormat="0" applyProtection="0">
      <alignment horizontal="left" vertical="center" indent="1"/>
    </xf>
    <xf numFmtId="4" fontId="37" fillId="67" borderId="26" applyNumberFormat="0" applyProtection="0">
      <alignment horizontal="left" vertical="center" indent="1"/>
    </xf>
    <xf numFmtId="4" fontId="37" fillId="66" borderId="0" applyNumberFormat="0" applyProtection="0">
      <alignment horizontal="left" vertical="center" indent="1"/>
    </xf>
    <xf numFmtId="4" fontId="10" fillId="15" borderId="0" applyNumberFormat="0" applyProtection="0">
      <alignment horizontal="left" vertical="center" indent="1"/>
    </xf>
    <xf numFmtId="4" fontId="127" fillId="68" borderId="0" applyNumberFormat="0" applyProtection="0">
      <alignment horizontal="left" vertical="center" indent="1"/>
    </xf>
    <xf numFmtId="4" fontId="127" fillId="68" borderId="0" applyNumberFormat="0" applyProtection="0">
      <alignment horizontal="left" vertical="center" indent="1"/>
    </xf>
    <xf numFmtId="4" fontId="127" fillId="68" borderId="0" applyNumberFormat="0" applyProtection="0">
      <alignment horizontal="left" vertical="center" indent="1"/>
    </xf>
    <xf numFmtId="4" fontId="127" fillId="68" borderId="0" applyNumberFormat="0" applyProtection="0">
      <alignment horizontal="left" vertical="center" indent="1"/>
    </xf>
    <xf numFmtId="4" fontId="37" fillId="8" borderId="24" applyNumberFormat="0" applyProtection="0">
      <alignment horizontal="right" vertical="center"/>
    </xf>
    <xf numFmtId="4" fontId="4" fillId="66" borderId="0" applyNumberFormat="0" applyProtection="0">
      <alignment horizontal="left" vertical="center" indent="1"/>
    </xf>
    <xf numFmtId="4" fontId="37"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7" fillId="66" borderId="0" applyNumberFormat="0" applyProtection="0">
      <alignment horizontal="left" vertical="center" indent="1"/>
    </xf>
    <xf numFmtId="4" fontId="37" fillId="66" borderId="0" applyNumberFormat="0" applyProtection="0">
      <alignment horizontal="left" vertical="center" indent="1"/>
    </xf>
    <xf numFmtId="4" fontId="4" fillId="66" borderId="0" applyNumberFormat="0" applyProtection="0">
      <alignment horizontal="left" vertical="center" indent="1"/>
    </xf>
    <xf numFmtId="4" fontId="37" fillId="66" borderId="0" applyNumberFormat="0" applyProtection="0">
      <alignment horizontal="left" vertical="center" indent="1"/>
    </xf>
    <xf numFmtId="4" fontId="4" fillId="8" borderId="0" applyNumberFormat="0" applyProtection="0">
      <alignment horizontal="left" vertical="center" indent="1"/>
    </xf>
    <xf numFmtId="4" fontId="37"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7" fillId="61" borderId="0" applyNumberFormat="0" applyProtection="0">
      <alignment horizontal="left" vertical="center" indent="1"/>
    </xf>
    <xf numFmtId="4" fontId="37" fillId="61" borderId="0" applyNumberFormat="0" applyProtection="0">
      <alignment horizontal="left" vertical="center" indent="1"/>
    </xf>
    <xf numFmtId="4" fontId="4" fillId="8" borderId="0" applyNumberFormat="0" applyProtection="0">
      <alignment horizontal="left" vertical="center" indent="1"/>
    </xf>
    <xf numFmtId="4" fontId="37"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8" fillId="15" borderId="27" applyBorder="0"/>
    <xf numFmtId="4" fontId="37" fillId="10" borderId="24" applyNumberFormat="0" applyProtection="0">
      <alignment vertical="center"/>
    </xf>
    <xf numFmtId="4" fontId="37" fillId="55" borderId="24" applyNumberFormat="0" applyProtection="0">
      <alignment vertical="center"/>
    </xf>
    <xf numFmtId="4" fontId="128" fillId="10" borderId="24" applyNumberFormat="0" applyProtection="0">
      <alignment vertical="center"/>
    </xf>
    <xf numFmtId="4" fontId="128" fillId="55" borderId="24" applyNumberFormat="0" applyProtection="0">
      <alignment vertical="center"/>
    </xf>
    <xf numFmtId="4" fontId="37" fillId="10" borderId="24" applyNumberFormat="0" applyProtection="0">
      <alignment horizontal="left" vertical="center" indent="1"/>
    </xf>
    <xf numFmtId="4" fontId="37" fillId="55" borderId="24" applyNumberFormat="0" applyProtection="0">
      <alignment horizontal="left" vertical="center" indent="1"/>
    </xf>
    <xf numFmtId="0" fontId="37" fillId="10" borderId="24" applyNumberFormat="0" applyProtection="0">
      <alignment horizontal="left" vertical="top" indent="1"/>
    </xf>
    <xf numFmtId="0" fontId="37" fillId="55" borderId="24" applyNumberFormat="0" applyProtection="0">
      <alignment horizontal="left" vertical="top" indent="1"/>
    </xf>
    <xf numFmtId="4" fontId="37" fillId="66" borderId="24" applyNumberFormat="0" applyProtection="0">
      <alignment horizontal="right" vertical="center"/>
    </xf>
    <xf numFmtId="4" fontId="37" fillId="67" borderId="6" applyNumberFormat="0" applyProtection="0">
      <alignment horizontal="right" vertical="center"/>
    </xf>
    <xf numFmtId="4" fontId="37" fillId="66" borderId="24" applyNumberFormat="0" applyProtection="0">
      <alignment horizontal="right" vertical="center"/>
    </xf>
    <xf numFmtId="4" fontId="128" fillId="66" borderId="24" applyNumberFormat="0" applyProtection="0">
      <alignment horizontal="right" vertical="center"/>
    </xf>
    <xf numFmtId="4" fontId="37"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7" fillId="8" borderId="24" applyNumberFormat="0" applyProtection="0">
      <alignment horizontal="left" vertical="center" indent="1"/>
    </xf>
    <xf numFmtId="0" fontId="37" fillId="8" borderId="24" applyNumberFormat="0" applyProtection="0">
      <alignment horizontal="left" vertical="top" indent="1"/>
    </xf>
    <xf numFmtId="0" fontId="37"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7" fillId="8" borderId="24" applyNumberFormat="0" applyProtection="0">
      <alignment horizontal="left" vertical="top" indent="1"/>
    </xf>
    <xf numFmtId="4" fontId="129" fillId="71" borderId="0" applyNumberFormat="0" applyProtection="0">
      <alignment horizontal="left" vertical="center" indent="1"/>
    </xf>
    <xf numFmtId="4" fontId="130" fillId="71" borderId="0" applyNumberFormat="0" applyProtection="0">
      <alignment horizontal="left" vertical="center" indent="1"/>
    </xf>
    <xf numFmtId="0" fontId="131" fillId="0" borderId="0"/>
    <xf numFmtId="4" fontId="130" fillId="71" borderId="0" applyNumberFormat="0" applyProtection="0">
      <alignment horizontal="left" vertical="center" indent="1"/>
    </xf>
    <xf numFmtId="4" fontId="130" fillId="71" borderId="0" applyNumberFormat="0" applyProtection="0">
      <alignment horizontal="left" vertical="center" indent="1"/>
    </xf>
    <xf numFmtId="4" fontId="130" fillId="71" borderId="0" applyNumberFormat="0" applyProtection="0">
      <alignment horizontal="left" vertical="center" indent="1"/>
    </xf>
    <xf numFmtId="0" fontId="74" fillId="72" borderId="2"/>
    <xf numFmtId="4" fontId="132" fillId="66" borderId="24" applyNumberFormat="0" applyProtection="0">
      <alignment horizontal="right" vertical="center"/>
    </xf>
    <xf numFmtId="0" fontId="133" fillId="0" borderId="0" applyNumberFormat="0" applyFill="0" applyBorder="0" applyAlignment="0" applyProtection="0"/>
    <xf numFmtId="0" fontId="134" fillId="4" borderId="0" applyNumberFormat="0" applyBorder="0" applyAlignment="0" applyProtection="0"/>
    <xf numFmtId="0" fontId="71" fillId="0" borderId="0"/>
    <xf numFmtId="0" fontId="44" fillId="46" borderId="0"/>
    <xf numFmtId="0" fontId="50" fillId="44" borderId="2"/>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35"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210" fontId="1" fillId="0" borderId="0" applyFill="0" applyBorder="0" applyAlignment="0" applyProtection="0">
      <alignment wrapText="1"/>
    </xf>
    <xf numFmtId="210"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1" fontId="1" fillId="0" borderId="0" applyFill="0" applyBorder="0" applyAlignment="0" applyProtection="0">
      <alignment wrapText="1"/>
    </xf>
    <xf numFmtId="211" fontId="1" fillId="0" borderId="0" applyFill="0" applyBorder="0" applyAlignment="0" applyProtection="0">
      <alignment wrapText="1"/>
    </xf>
    <xf numFmtId="0" fontId="135"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6" fillId="0" borderId="30" applyNumberFormat="0" applyFill="0" applyAlignment="0" applyProtection="0"/>
    <xf numFmtId="0" fontId="136" fillId="0" borderId="30" applyNumberFormat="0" applyFill="0" applyAlignment="0" applyProtection="0"/>
    <xf numFmtId="0" fontId="136" fillId="0" borderId="4" applyNumberFormat="0" applyFill="0" applyAlignment="0" applyProtection="0"/>
    <xf numFmtId="3" fontId="137" fillId="55" borderId="2" applyNumberFormat="0">
      <alignment horizontal="left"/>
    </xf>
    <xf numFmtId="0" fontId="138" fillId="0" borderId="0" applyNumberFormat="0" applyFill="0" applyBorder="0" applyAlignment="0" applyProtection="0"/>
    <xf numFmtId="0" fontId="13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24" fillId="46" borderId="0"/>
    <xf numFmtId="0" fontId="139" fillId="0" borderId="0" applyNumberFormat="0" applyFill="0" applyBorder="0" applyAlignment="0" applyProtection="0"/>
    <xf numFmtId="0" fontId="133" fillId="0" borderId="0" applyNumberFormat="0" applyFill="0" applyBorder="0" applyAlignment="0" applyProtection="0"/>
    <xf numFmtId="0" fontId="140" fillId="69" borderId="0" applyBorder="0"/>
    <xf numFmtId="0" fontId="68" fillId="0" borderId="31" applyNumberFormat="0" applyFill="0" applyAlignment="0" applyProtection="0"/>
    <xf numFmtId="0" fontId="62" fillId="0" borderId="32" applyNumberFormat="0" applyFont="0" applyFill="0" applyAlignment="0" applyProtection="0"/>
    <xf numFmtId="0" fontId="62" fillId="0" borderId="32" applyNumberFormat="0" applyFont="0" applyFill="0" applyAlignment="0" applyProtection="0"/>
    <xf numFmtId="0" fontId="62" fillId="0" borderId="32" applyNumberFormat="0" applyFont="0" applyFill="0" applyAlignment="0" applyProtection="0"/>
    <xf numFmtId="0" fontId="68" fillId="0" borderId="31"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0" fillId="0" borderId="0" applyNumberFormat="0" applyFill="0" applyBorder="0" applyAlignment="0" applyProtection="0"/>
    <xf numFmtId="212" fontId="98" fillId="0" borderId="0" applyFont="0" applyFill="0" applyBorder="0" applyAlignment="0" applyProtection="0"/>
    <xf numFmtId="37" fontId="74" fillId="60" borderId="0" applyNumberFormat="0" applyBorder="0" applyAlignment="0" applyProtection="0"/>
    <xf numFmtId="37" fontId="14" fillId="0" borderId="0"/>
    <xf numFmtId="37" fontId="14" fillId="0" borderId="0"/>
    <xf numFmtId="37" fontId="14" fillId="60" borderId="0" applyNumberFormat="0" applyBorder="0" applyAlignment="0" applyProtection="0"/>
    <xf numFmtId="3" fontId="142"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3" fillId="7" borderId="3" applyNumberFormat="0" applyAlignment="0" applyProtection="0"/>
    <xf numFmtId="0" fontId="144" fillId="16" borderId="3" applyNumberFormat="0" applyAlignment="0" applyProtection="0"/>
    <xf numFmtId="0" fontId="145" fillId="16" borderId="6" applyNumberFormat="0" applyAlignment="0" applyProtection="0"/>
    <xf numFmtId="0" fontId="146" fillId="0" borderId="0" applyNumberFormat="0" applyFill="0" applyBorder="0" applyAlignment="0" applyProtection="0"/>
    <xf numFmtId="213"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0" fontId="147" fillId="0" borderId="0" applyNumberFormat="0" applyFill="0" applyBorder="0" applyAlignment="0" applyProtection="0"/>
    <xf numFmtId="210" fontId="148" fillId="0" borderId="0">
      <alignment horizontal="right" vertical="center"/>
      <protection locked="0"/>
    </xf>
    <xf numFmtId="215" fontId="98" fillId="0" borderId="0" applyFont="0" applyFill="0" applyBorder="0" applyAlignment="0" applyProtection="0"/>
    <xf numFmtId="0" fontId="149" fillId="5" borderId="0" applyNumberFormat="0" applyBorder="0" applyAlignment="0" applyProtection="0"/>
    <xf numFmtId="0" fontId="149" fillId="5" borderId="0" applyNumberFormat="0" applyBorder="0" applyAlignment="0" applyProtection="0"/>
    <xf numFmtId="0" fontId="149" fillId="3" borderId="0" applyNumberFormat="0" applyBorder="0" applyAlignment="0" applyProtection="0"/>
    <xf numFmtId="0" fontId="40" fillId="28" borderId="0" applyNumberFormat="0" applyBorder="0" applyAlignment="0" applyProtection="0"/>
    <xf numFmtId="0" fontId="40" fillId="33"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3" borderId="0" applyNumberFormat="0" applyBorder="0" applyAlignment="0" applyProtection="0"/>
    <xf numFmtId="0" fontId="98" fillId="0" borderId="0"/>
  </cellStyleXfs>
  <cellXfs count="168">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10"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9" borderId="46" xfId="1835" applyFont="1" applyFill="1" applyBorder="1" applyAlignment="1">
      <alignment horizontal="left" vertical="center"/>
    </xf>
    <xf numFmtId="3" fontId="1" fillId="79" borderId="46" xfId="1835" applyNumberFormat="1" applyFont="1" applyFill="1" applyBorder="1" applyAlignment="1">
      <alignment horizontal="righ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4" fontId="0" fillId="79" borderId="0" xfId="0" applyNumberFormat="1" applyFill="1" applyAlignment="1">
      <alignment horizontal="righ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6"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4" fillId="75" borderId="0" xfId="1835" applyFont="1" applyFill="1" applyBorder="1"/>
    <xf numFmtId="0" fontId="0" fillId="80" borderId="0" xfId="0" applyFill="1"/>
    <xf numFmtId="0" fontId="13" fillId="0" borderId="47" xfId="0" applyFont="1" applyBorder="1" applyAlignment="1">
      <alignment vertical="center" wrapText="1"/>
    </xf>
    <xf numFmtId="0" fontId="16"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9" fillId="75" borderId="0" xfId="0" applyFont="1" applyFill="1"/>
    <xf numFmtId="0" fontId="1" fillId="75" borderId="0" xfId="0" applyFont="1" applyFill="1" applyBorder="1"/>
    <xf numFmtId="0" fontId="16"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9" fontId="2" fillId="75" borderId="0" xfId="1836" applyNumberFormat="1" applyFill="1" applyBorder="1" applyAlignment="1">
      <alignment horizontal="center"/>
    </xf>
    <xf numFmtId="0" fontId="20"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9" fontId="1" fillId="75" borderId="35" xfId="0" applyNumberFormat="1" applyFont="1" applyFill="1" applyBorder="1" applyAlignment="1">
      <alignment horizontal="right" indent="1"/>
    </xf>
    <xf numFmtId="169" fontId="1" fillId="75" borderId="36" xfId="0" applyNumberFormat="1" applyFont="1" applyFill="1" applyBorder="1" applyAlignment="1">
      <alignment horizontal="right" indent="1"/>
    </xf>
    <xf numFmtId="169"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9" fontId="1" fillId="44" borderId="2" xfId="0" applyNumberFormat="1" applyFont="1" applyFill="1" applyBorder="1" applyAlignment="1">
      <alignment horizontal="right" indent="1"/>
    </xf>
    <xf numFmtId="169" fontId="1" fillId="44" borderId="34" xfId="0" applyNumberFormat="1" applyFont="1" applyFill="1" applyBorder="1" applyAlignment="1">
      <alignment horizontal="right" indent="1"/>
    </xf>
    <xf numFmtId="169" fontId="1" fillId="44" borderId="38" xfId="0" applyNumberFormat="1" applyFont="1" applyFill="1" applyBorder="1" applyAlignment="1">
      <alignment horizontal="right" indent="1"/>
    </xf>
    <xf numFmtId="0" fontId="15" fillId="76" borderId="39" xfId="0" applyFont="1" applyFill="1" applyBorder="1" applyAlignment="1">
      <alignment horizontal="left" indent="1"/>
    </xf>
    <xf numFmtId="169" fontId="5" fillId="75" borderId="40" xfId="1837" applyNumberFormat="1" applyFont="1" applyFill="1" applyBorder="1" applyAlignment="1">
      <alignment horizontal="right" indent="1"/>
    </xf>
    <xf numFmtId="169" fontId="5" fillId="75" borderId="41" xfId="1837" applyNumberFormat="1" applyFont="1" applyFill="1" applyBorder="1" applyAlignment="1">
      <alignment horizontal="right" indent="1"/>
    </xf>
    <xf numFmtId="169" fontId="5" fillId="75" borderId="42" xfId="1837" applyNumberFormat="1" applyFont="1" applyFill="1" applyBorder="1" applyAlignment="1">
      <alignment horizontal="right" indent="1"/>
    </xf>
    <xf numFmtId="0" fontId="14" fillId="75" borderId="0" xfId="0" applyFont="1" applyFill="1" applyAlignment="1">
      <alignment horizontal="left"/>
    </xf>
    <xf numFmtId="0" fontId="21" fillId="75" borderId="0" xfId="0" applyFont="1" applyFill="1" applyAlignment="1">
      <alignment horizontal="left"/>
    </xf>
    <xf numFmtId="0" fontId="21"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70" fontId="1" fillId="75" borderId="0" xfId="0" applyNumberFormat="1" applyFont="1" applyFill="1" applyBorder="1"/>
    <xf numFmtId="169" fontId="1" fillId="75" borderId="0" xfId="0" applyNumberFormat="1" applyFont="1" applyFill="1" applyBorder="1"/>
    <xf numFmtId="0" fontId="25" fillId="0" borderId="0" xfId="0" applyFont="1"/>
    <xf numFmtId="0" fontId="5" fillId="75" borderId="0" xfId="1835" applyFont="1" applyFill="1" applyBorder="1" applyAlignment="1">
      <alignment horizontal="left" vertical="top" wrapText="1"/>
    </xf>
    <xf numFmtId="0" fontId="26" fillId="79" borderId="0" xfId="1751" applyFont="1" applyFill="1" applyAlignment="1" applyProtection="1"/>
    <xf numFmtId="0" fontId="1" fillId="75" borderId="0" xfId="1835" applyFont="1" applyFill="1" applyBorder="1" applyAlignment="1">
      <alignment horizontal="left" vertical="top"/>
    </xf>
    <xf numFmtId="0" fontId="152" fillId="81" borderId="44" xfId="0" applyFont="1" applyFill="1" applyBorder="1" applyAlignment="1">
      <alignment horizontal="center" vertical="center" wrapText="1"/>
    </xf>
    <xf numFmtId="0" fontId="27" fillId="78" borderId="33" xfId="0" applyFont="1" applyFill="1" applyBorder="1" applyAlignment="1" applyProtection="1">
      <alignment horizontal="left" vertical="center" wrapText="1"/>
      <protection locked="0"/>
    </xf>
    <xf numFmtId="0" fontId="27" fillId="82" borderId="33" xfId="0" applyNumberFormat="1" applyFont="1" applyFill="1" applyBorder="1" applyAlignment="1" applyProtection="1">
      <alignment horizontal="right" vertical="center" wrapText="1"/>
      <protection locked="0"/>
    </xf>
    <xf numFmtId="0" fontId="28" fillId="75" borderId="0" xfId="0" applyFont="1" applyFill="1" applyBorder="1" applyAlignment="1" applyProtection="1">
      <alignment horizontal="left" vertical="center" wrapText="1"/>
      <protection locked="0"/>
    </xf>
    <xf numFmtId="0" fontId="153" fillId="79" borderId="0" xfId="0" applyFont="1" applyFill="1" applyAlignment="1">
      <alignment vertical="center"/>
    </xf>
    <xf numFmtId="0" fontId="0" fillId="83" borderId="0" xfId="0" applyFill="1"/>
    <xf numFmtId="0" fontId="153" fillId="83" borderId="0" xfId="0" applyFont="1" applyFill="1" applyAlignment="1">
      <alignment vertical="center"/>
    </xf>
    <xf numFmtId="0" fontId="11" fillId="79" borderId="0" xfId="0" applyFont="1" applyFill="1" applyBorder="1" applyAlignment="1">
      <alignment horizontal="justify" vertical="center"/>
    </xf>
    <xf numFmtId="0" fontId="11" fillId="79" borderId="0" xfId="0" applyFont="1" applyFill="1" applyAlignment="1">
      <alignment vertical="center"/>
    </xf>
    <xf numFmtId="0" fontId="11" fillId="79" borderId="0" xfId="0" applyFont="1" applyFill="1" applyAlignment="1">
      <alignment horizontal="right" vertical="center"/>
    </xf>
    <xf numFmtId="3" fontId="11" fillId="79" borderId="0" xfId="0" applyNumberFormat="1" applyFont="1" applyFill="1" applyAlignment="1">
      <alignment horizontal="right" vertical="center"/>
    </xf>
    <xf numFmtId="10" fontId="11" fillId="79" borderId="0" xfId="0" applyNumberFormat="1" applyFont="1" applyFill="1" applyAlignment="1">
      <alignment horizontal="right" vertical="center" wrapText="1"/>
    </xf>
    <xf numFmtId="0" fontId="0" fillId="0" borderId="0" xfId="0" applyBorder="1"/>
    <xf numFmtId="3" fontId="13" fillId="79" borderId="47" xfId="0" applyNumberFormat="1" applyFont="1" applyFill="1" applyBorder="1" applyAlignment="1">
      <alignment horizontal="right" vertical="center"/>
    </xf>
    <xf numFmtId="10" fontId="13" fillId="79" borderId="47" xfId="0" applyNumberFormat="1" applyFont="1" applyFill="1" applyBorder="1" applyAlignment="1">
      <alignment horizontal="right" vertical="center" wrapText="1"/>
    </xf>
    <xf numFmtId="0" fontId="154" fillId="79" borderId="0" xfId="0" applyFont="1" applyFill="1" applyAlignment="1">
      <alignment horizontal="justify" vertical="center"/>
    </xf>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1" fillId="79" borderId="0" xfId="0" applyFont="1" applyFill="1" applyBorder="1" applyAlignment="1">
      <alignment horizontal="justify" vertical="center" wrapText="1"/>
    </xf>
    <xf numFmtId="0" fontId="11" fillId="79" borderId="0" xfId="0" applyFont="1" applyFill="1" applyBorder="1" applyAlignment="1">
      <alignment horizontal="center" vertical="center" wrapText="1"/>
    </xf>
    <xf numFmtId="3" fontId="154" fillId="79" borderId="0" xfId="0" applyNumberFormat="1" applyFont="1" applyFill="1" applyBorder="1" applyAlignment="1">
      <alignment horizontal="right" vertical="center" wrapText="1"/>
    </xf>
    <xf numFmtId="0" fontId="12" fillId="79" borderId="0" xfId="0" applyFont="1" applyFill="1" applyBorder="1" applyAlignment="1">
      <alignment vertical="center" wrapText="1"/>
    </xf>
    <xf numFmtId="0" fontId="154" fillId="79" borderId="0" xfId="0" applyFont="1" applyFill="1" applyBorder="1" applyAlignment="1">
      <alignment horizontal="right" vertical="center" wrapText="1"/>
    </xf>
    <xf numFmtId="3" fontId="11" fillId="79" borderId="0" xfId="0" applyNumberFormat="1" applyFont="1" applyFill="1" applyBorder="1" applyAlignment="1">
      <alignment horizontal="right" vertical="center" wrapText="1"/>
    </xf>
    <xf numFmtId="0" fontId="11" fillId="79" borderId="0" xfId="0" applyFont="1" applyFill="1" applyBorder="1" applyAlignment="1">
      <alignment vertical="center" wrapText="1"/>
    </xf>
    <xf numFmtId="0" fontId="155" fillId="79" borderId="0" xfId="0" applyFont="1" applyFill="1" applyAlignment="1">
      <alignment horizontal="justify" vertical="center"/>
    </xf>
    <xf numFmtId="0" fontId="14" fillId="79" borderId="0" xfId="0" applyFont="1" applyFill="1"/>
    <xf numFmtId="168"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8"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56" fillId="79" borderId="0" xfId="0" applyNumberFormat="1" applyFont="1" applyFill="1" applyBorder="1" applyAlignment="1">
      <alignment horizontal="right" vertical="center" wrapText="1"/>
    </xf>
    <xf numFmtId="0" fontId="156" fillId="79" borderId="0" xfId="0"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8" fillId="79" borderId="0" xfId="1864" applyNumberFormat="1" applyFont="1" applyFill="1" applyBorder="1" applyAlignment="1">
      <alignment horizontal="right" vertical="center" wrapText="1"/>
    </xf>
    <xf numFmtId="0" fontId="0" fillId="75" borderId="0" xfId="0" applyFill="1" applyAlignment="1">
      <alignment vertical="center"/>
    </xf>
    <xf numFmtId="0" fontId="0" fillId="79" borderId="0" xfId="0" applyFill="1" applyAlignment="1">
      <alignment vertical="center"/>
    </xf>
    <xf numFmtId="0" fontId="5" fillId="79" borderId="0" xfId="0" applyFont="1" applyFill="1" applyBorder="1" applyAlignment="1">
      <alignment horizontal="justify" vertical="center" wrapText="1"/>
    </xf>
    <xf numFmtId="3" fontId="157"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9" fillId="75" borderId="0" xfId="1835" applyFont="1" applyFill="1" applyBorder="1"/>
    <xf numFmtId="0" fontId="1" fillId="84" borderId="0" xfId="0" applyFont="1" applyFill="1" applyBorder="1"/>
    <xf numFmtId="170" fontId="1" fillId="84" borderId="0" xfId="0" applyNumberFormat="1" applyFont="1" applyFill="1" applyBorder="1"/>
    <xf numFmtId="169" fontId="1" fillId="84" borderId="0" xfId="0" applyNumberFormat="1" applyFont="1" applyFill="1" applyBorder="1"/>
    <xf numFmtId="2" fontId="1" fillId="84" borderId="0" xfId="0" applyNumberFormat="1" applyFont="1" applyFill="1" applyBorder="1"/>
    <xf numFmtId="166" fontId="0" fillId="79" borderId="0" xfId="0" applyNumberFormat="1" applyFill="1" applyAlignment="1">
      <alignment vertical="center"/>
    </xf>
    <xf numFmtId="167" fontId="0" fillId="79" borderId="0" xfId="0" applyNumberFormat="1" applyFill="1" applyAlignment="1">
      <alignment vertical="center"/>
    </xf>
    <xf numFmtId="0" fontId="14"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0" fontId="14" fillId="75" borderId="0" xfId="0" applyFont="1" applyFill="1" applyAlignment="1">
      <alignment horizontal="left" wrapText="1"/>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9" fontId="1" fillId="79" borderId="2" xfId="0" applyNumberFormat="1" applyFont="1" applyFill="1" applyBorder="1" applyAlignment="1">
      <alignment horizontal="right" indent="1"/>
    </xf>
    <xf numFmtId="169" fontId="1" fillId="79" borderId="34" xfId="0" applyNumberFormat="1" applyFont="1" applyFill="1" applyBorder="1" applyAlignment="1">
      <alignment horizontal="right" indent="1"/>
    </xf>
    <xf numFmtId="169"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9" fontId="1" fillId="85" borderId="2" xfId="0" applyNumberFormat="1" applyFont="1" applyFill="1" applyBorder="1" applyAlignment="1">
      <alignment horizontal="right" indent="1"/>
    </xf>
    <xf numFmtId="169" fontId="1" fillId="85" borderId="34" xfId="0" applyNumberFormat="1" applyFont="1" applyFill="1" applyBorder="1" applyAlignment="1">
      <alignment horizontal="right" indent="1"/>
    </xf>
    <xf numFmtId="169"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9" fontId="1" fillId="85" borderId="35" xfId="0" applyNumberFormat="1" applyFont="1" applyFill="1" applyBorder="1" applyAlignment="1">
      <alignment horizontal="right" indent="1"/>
    </xf>
    <xf numFmtId="169" fontId="1" fillId="85" borderId="36" xfId="0" applyNumberFormat="1" applyFont="1" applyFill="1" applyBorder="1" applyAlignment="1">
      <alignment horizontal="right" indent="1"/>
    </xf>
    <xf numFmtId="169" fontId="1" fillId="85" borderId="37" xfId="0" applyNumberFormat="1" applyFont="1" applyFill="1" applyBorder="1" applyAlignment="1">
      <alignment horizontal="right" indent="1"/>
    </xf>
    <xf numFmtId="0" fontId="14" fillId="75" borderId="0" xfId="0" applyFont="1" applyFill="1" applyAlignment="1">
      <alignment wrapText="1"/>
    </xf>
    <xf numFmtId="2" fontId="0" fillId="0" borderId="0" xfId="0" applyNumberFormat="1"/>
    <xf numFmtId="0" fontId="14" fillId="79" borderId="0" xfId="0" applyFont="1" applyFill="1" applyAlignment="1">
      <alignment horizontal="left" wrapText="1"/>
    </xf>
    <xf numFmtId="4" fontId="0" fillId="0" borderId="0" xfId="0" applyNumberFormat="1"/>
    <xf numFmtId="166" fontId="0" fillId="79" borderId="0" xfId="0" applyNumberFormat="1" applyFill="1"/>
    <xf numFmtId="166" fontId="0" fillId="79" borderId="0" xfId="0" applyNumberFormat="1" applyFill="1" applyAlignment="1">
      <alignment horizontal="right"/>
    </xf>
    <xf numFmtId="0" fontId="1" fillId="79" borderId="0" xfId="1835" applyFont="1" applyFill="1" applyBorder="1"/>
    <xf numFmtId="0" fontId="29" fillId="79" borderId="0" xfId="0" applyFont="1" applyFill="1" applyBorder="1" applyAlignment="1">
      <alignment horizontal="justify" vertical="center"/>
    </xf>
    <xf numFmtId="0" fontId="0" fillId="75" borderId="0" xfId="1835" applyFont="1" applyFill="1" applyBorder="1" applyAlignment="1">
      <alignment horizontal="left" vertical="top"/>
    </xf>
    <xf numFmtId="0" fontId="14" fillId="79" borderId="0" xfId="0" applyFont="1" applyFill="1" applyAlignment="1">
      <alignment horizontal="left" wrapText="1"/>
    </xf>
    <xf numFmtId="0" fontId="17" fillId="79" borderId="0" xfId="1751" applyFont="1" applyFill="1" applyAlignment="1" applyProtection="1">
      <alignment horizontal="left" wrapText="1"/>
    </xf>
    <xf numFmtId="0" fontId="18"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4"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0-2D4A-4EDF-916C-0DBABFEFF48E}"/>
              </c:ext>
            </c:extLst>
          </c:dPt>
          <c:dPt>
            <c:idx val="1"/>
            <c:bubble3D val="0"/>
            <c:extLst>
              <c:ext xmlns:c16="http://schemas.microsoft.com/office/drawing/2014/chart" uri="{C3380CC4-5D6E-409C-BE32-E72D297353CC}">
                <c16:uniqueId val="{00000001-2D4A-4EDF-916C-0DBABFEFF48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2-2D4A-4EDF-916C-0DBABFEFF48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5094249582438559"/>
          <c:y val="0.83646122547934509"/>
          <c:w val="0.9967239967239967"/>
          <c:h val="0.99887971834845934"/>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E38E-40DB-AB19-6DD4673FECCD}"/>
              </c:ext>
            </c:extLst>
          </c:dPt>
          <c:dPt>
            <c:idx val="1"/>
            <c:bubble3D val="0"/>
            <c:spPr>
              <a:solidFill>
                <a:schemeClr val="bg1">
                  <a:lumMod val="85000"/>
                </a:schemeClr>
              </a:solidFill>
            </c:spPr>
            <c:extLst>
              <c:ext xmlns:c16="http://schemas.microsoft.com/office/drawing/2014/chart" uri="{C3380CC4-5D6E-409C-BE32-E72D297353CC}">
                <c16:uniqueId val="{00000001-E38E-40DB-AB19-6DD4673FECCD}"/>
              </c:ext>
            </c:extLst>
          </c:dPt>
          <c:dPt>
            <c:idx val="2"/>
            <c:bubble3D val="0"/>
            <c:spPr>
              <a:solidFill>
                <a:schemeClr val="bg1">
                  <a:lumMod val="75000"/>
                </a:schemeClr>
              </a:solidFill>
            </c:spPr>
            <c:extLst>
              <c:ext xmlns:c16="http://schemas.microsoft.com/office/drawing/2014/chart" uri="{C3380CC4-5D6E-409C-BE32-E72D297353CC}">
                <c16:uniqueId val="{00000002-E38E-40DB-AB19-6DD4673FECCD}"/>
              </c:ext>
            </c:extLst>
          </c:dPt>
          <c:dPt>
            <c:idx val="3"/>
            <c:bubble3D val="0"/>
            <c:spPr>
              <a:solidFill>
                <a:schemeClr val="bg1">
                  <a:lumMod val="65000"/>
                </a:schemeClr>
              </a:solidFill>
            </c:spPr>
            <c:extLst>
              <c:ext xmlns:c16="http://schemas.microsoft.com/office/drawing/2014/chart" uri="{C3380CC4-5D6E-409C-BE32-E72D297353CC}">
                <c16:uniqueId val="{00000003-E38E-40DB-AB19-6DD4673FECCD}"/>
              </c:ext>
            </c:extLst>
          </c:dPt>
          <c:dPt>
            <c:idx val="4"/>
            <c:bubble3D val="0"/>
            <c:spPr>
              <a:solidFill>
                <a:schemeClr val="bg1">
                  <a:lumMod val="50000"/>
                </a:schemeClr>
              </a:solidFill>
            </c:spPr>
            <c:extLst>
              <c:ext xmlns:c16="http://schemas.microsoft.com/office/drawing/2014/chart" uri="{C3380CC4-5D6E-409C-BE32-E72D297353CC}">
                <c16:uniqueId val="{00000004-E38E-40DB-AB19-6DD4673FECCD}"/>
              </c:ext>
            </c:extLst>
          </c:dPt>
          <c:dLbls>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0.45500000000000002</c:v>
                </c:pt>
                <c:pt idx="1">
                  <c:v>0.153</c:v>
                </c:pt>
                <c:pt idx="2">
                  <c:v>0.13300000000000001</c:v>
                </c:pt>
                <c:pt idx="3">
                  <c:v>0.1</c:v>
                </c:pt>
                <c:pt idx="4">
                  <c:v>0.15900000000000003</c:v>
                </c:pt>
              </c:numCache>
            </c:numRef>
          </c:val>
          <c:extLst>
            <c:ext xmlns:c16="http://schemas.microsoft.com/office/drawing/2014/chart" uri="{C3380CC4-5D6E-409C-BE32-E72D297353CC}">
              <c16:uniqueId val="{00000005-E38E-40DB-AB19-6DD4673FECC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2301456789645759"/>
          <c:y val="0.11957248132444984"/>
          <c:w val="0.96013129808405395"/>
          <c:h val="0.84057995154451848"/>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0356-420D-AE30-316AB9815A65}"/>
              </c:ext>
            </c:extLst>
          </c:dPt>
          <c:dPt>
            <c:idx val="1"/>
            <c:bubble3D val="0"/>
            <c:spPr>
              <a:solidFill>
                <a:schemeClr val="bg1">
                  <a:lumMod val="75000"/>
                </a:schemeClr>
              </a:solidFill>
            </c:spPr>
            <c:extLst>
              <c:ext xmlns:c16="http://schemas.microsoft.com/office/drawing/2014/chart" uri="{C3380CC4-5D6E-409C-BE32-E72D297353CC}">
                <c16:uniqueId val="{00000001-0356-420D-AE30-316AB9815A65}"/>
              </c:ext>
            </c:extLst>
          </c:dPt>
          <c:dPt>
            <c:idx val="2"/>
            <c:bubble3D val="0"/>
            <c:spPr>
              <a:solidFill>
                <a:schemeClr val="bg1">
                  <a:lumMod val="50000"/>
                </a:schemeClr>
              </a:solidFill>
            </c:spPr>
            <c:extLst>
              <c:ext xmlns:c16="http://schemas.microsoft.com/office/drawing/2014/chart" uri="{C3380CC4-5D6E-409C-BE32-E72D297353CC}">
                <c16:uniqueId val="{00000002-0356-420D-AE30-316AB9815A65}"/>
              </c:ext>
            </c:extLst>
          </c:dPt>
          <c:dPt>
            <c:idx val="3"/>
            <c:bubble3D val="0"/>
            <c:spPr>
              <a:solidFill>
                <a:schemeClr val="tx1">
                  <a:lumMod val="75000"/>
                  <a:lumOff val="25000"/>
                </a:schemeClr>
              </a:solidFill>
            </c:spPr>
            <c:extLst>
              <c:ext xmlns:c16="http://schemas.microsoft.com/office/drawing/2014/chart" uri="{C3380CC4-5D6E-409C-BE32-E72D297353CC}">
                <c16:uniqueId val="{00000003-0356-420D-AE30-316AB9815A65}"/>
              </c:ext>
            </c:extLst>
          </c:dPt>
          <c:dLbls>
            <c:dLbl>
              <c:idx val="3"/>
              <c:layout>
                <c:manualLayout>
                  <c:x val="1.0973936899862825E-2"/>
                  <c:y val="0"/>
                </c:manualLayout>
              </c:layou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6-420D-AE30-316AB9815A65}"/>
                </c:ext>
              </c:extLst>
            </c:dLbl>
            <c:spPr>
              <a:noFill/>
              <a:ln w="25400">
                <a:noFill/>
              </a:ln>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structure'!$C$10:$C$13</c:f>
              <c:strCache>
                <c:ptCount val="4"/>
                <c:pt idx="0">
                  <c:v>Polska</c:v>
                </c:pt>
                <c:pt idx="1">
                  <c:v>Niemcy</c:v>
                </c:pt>
                <c:pt idx="2">
                  <c:v>Czechy</c:v>
                </c:pt>
                <c:pt idx="3">
                  <c:v>Litwa</c:v>
                </c:pt>
              </c:strCache>
            </c:strRef>
          </c:cat>
          <c:val>
            <c:numRef>
              <c:f>'Sales vol structure'!$D$10:$D$13</c:f>
              <c:numCache>
                <c:formatCode>0.0%</c:formatCode>
                <c:ptCount val="4"/>
                <c:pt idx="0">
                  <c:v>0.60299999999999998</c:v>
                </c:pt>
                <c:pt idx="1">
                  <c:v>0.3</c:v>
                </c:pt>
                <c:pt idx="2">
                  <c:v>8.8999999999999996E-2</c:v>
                </c:pt>
                <c:pt idx="3">
                  <c:v>8.0000000000000002E-3</c:v>
                </c:pt>
              </c:numCache>
            </c:numRef>
          </c:val>
          <c:extLst>
            <c:ext xmlns:c16="http://schemas.microsoft.com/office/drawing/2014/chart" uri="{C3380CC4-5D6E-409C-BE32-E72D297353CC}">
              <c16:uniqueId val="{00000004-0356-420D-AE30-316AB9815A6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70779688440871336"/>
          <c:y val="0.23994305796521198"/>
          <c:w val="0.91053058822988631"/>
          <c:h val="0.71681391520975124"/>
        </c:manualLayout>
      </c:layout>
      <c:overlay val="0"/>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15.1</c:v>
                </c:pt>
                <c:pt idx="2">
                  <c:v>15.5</c:v>
                </c:pt>
                <c:pt idx="3">
                  <c:v>12.61</c:v>
                </c:pt>
              </c:numCache>
            </c:numRef>
          </c:val>
          <c:extLst>
            <c:ext xmlns:c16="http://schemas.microsoft.com/office/drawing/2014/chart" uri="{C3380CC4-5D6E-409C-BE32-E72D297353CC}">
              <c16:uniqueId val="{00000000-7954-428B-B5BA-464264BEB6BC}"/>
            </c:ext>
          </c:extLst>
        </c:ser>
        <c:ser>
          <c:idx val="1"/>
          <c:order val="5"/>
          <c:tx>
            <c:v>min</c:v>
          </c:tx>
          <c:spPr>
            <a:solidFill>
              <a:srgbClr val="FFFFFF"/>
            </a:solidFill>
            <a:ln w="12700">
              <a:solidFill>
                <a:srgbClr val="FFFFFF"/>
              </a:solidFill>
              <a:prstDash val="solid"/>
            </a:ln>
          </c:spPr>
          <c:val>
            <c:numRef>
              <c:f>MDM!$C$14:$F$14</c:f>
              <c:numCache>
                <c:formatCode>0.0</c:formatCode>
                <c:ptCount val="4"/>
                <c:pt idx="0">
                  <c:v>9.51</c:v>
                </c:pt>
                <c:pt idx="1">
                  <c:v>10.44</c:v>
                </c:pt>
                <c:pt idx="2">
                  <c:v>11</c:v>
                </c:pt>
                <c:pt idx="3">
                  <c:v>11.5</c:v>
                </c:pt>
              </c:numCache>
            </c:numRef>
          </c:val>
          <c:extLst>
            <c:ext xmlns:c16="http://schemas.microsoft.com/office/drawing/2014/chart" uri="{C3380CC4-5D6E-409C-BE32-E72D297353CC}">
              <c16:uniqueId val="{00000001-7954-428B-B5BA-464264BEB6BC}"/>
            </c:ext>
          </c:extLst>
        </c:ser>
        <c:dLbls>
          <c:showLegendKey val="0"/>
          <c:showVal val="0"/>
          <c:showCatName val="0"/>
          <c:showSerName val="0"/>
          <c:showPercent val="0"/>
          <c:showBubbleSize val="0"/>
        </c:dLbls>
        <c:axId val="486528864"/>
        <c:axId val="1"/>
      </c:areaChart>
      <c:lineChart>
        <c:grouping val="standard"/>
        <c:varyColors val="0"/>
        <c:ser>
          <c:idx val="4"/>
          <c:order val="0"/>
          <c:tx>
            <c:strRef>
              <c:f>MDM!$B$25</c:f>
              <c:strCache>
                <c:ptCount val="1"/>
                <c:pt idx="0">
                  <c:v>2016</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11.7</c:v>
                </c:pt>
                <c:pt idx="1">
                  <c:v>12.2</c:v>
                </c:pt>
                <c:pt idx="2">
                  <c:v>11</c:v>
                </c:pt>
                <c:pt idx="3">
                  <c:v>12</c:v>
                </c:pt>
              </c:numCache>
            </c:numRef>
          </c:val>
          <c:smooth val="0"/>
          <c:extLst>
            <c:ext xmlns:c16="http://schemas.microsoft.com/office/drawing/2014/chart" uri="{C3380CC4-5D6E-409C-BE32-E72D297353CC}">
              <c16:uniqueId val="{00000002-7954-428B-B5BA-464264BEB6BC}"/>
            </c:ext>
          </c:extLst>
        </c:ser>
        <c:ser>
          <c:idx val="5"/>
          <c:order val="1"/>
          <c:tx>
            <c:strRef>
              <c:f>MDM!$B$26</c:f>
              <c:strCache>
                <c:ptCount val="1"/>
                <c:pt idx="0">
                  <c:v>2017</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12.1</c:v>
                </c:pt>
                <c:pt idx="1">
                  <c:v>13.6</c:v>
                </c:pt>
                <c:pt idx="2">
                  <c:v>13.9</c:v>
                </c:pt>
                <c:pt idx="3">
                  <c:v>11.5</c:v>
                </c:pt>
              </c:numCache>
            </c:numRef>
          </c:val>
          <c:smooth val="0"/>
          <c:extLst>
            <c:ext xmlns:c16="http://schemas.microsoft.com/office/drawing/2014/chart" uri="{C3380CC4-5D6E-409C-BE32-E72D297353CC}">
              <c16:uniqueId val="{00000003-7954-428B-B5BA-464264BEB6BC}"/>
            </c:ext>
          </c:extLst>
        </c:ser>
        <c:ser>
          <c:idx val="6"/>
          <c:order val="3"/>
          <c:tx>
            <c:strRef>
              <c:f>MDM!$B$27</c:f>
              <c:strCache>
                <c:ptCount val="1"/>
                <c:pt idx="0">
                  <c:v>2018</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11.4</c:v>
                </c:pt>
                <c:pt idx="1">
                  <c:v>12.4</c:v>
                </c:pt>
                <c:pt idx="2">
                  <c:v>12.8</c:v>
                </c:pt>
                <c:pt idx="3">
                  <c:v>12.1</c:v>
                </c:pt>
              </c:numCache>
            </c:numRef>
          </c:val>
          <c:smooth val="0"/>
          <c:extLst>
            <c:ext xmlns:c16="http://schemas.microsoft.com/office/drawing/2014/chart" uri="{C3380CC4-5D6E-409C-BE32-E72D297353CC}">
              <c16:uniqueId val="{00000004-7954-428B-B5BA-464264BEB6BC}"/>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11.462</c:v>
                </c:pt>
                <c:pt idx="1">
                  <c:v>12.747999999999999</c:v>
                </c:pt>
                <c:pt idx="2">
                  <c:v>13.228</c:v>
                </c:pt>
                <c:pt idx="3">
                  <c:v>12.042</c:v>
                </c:pt>
              </c:numCache>
            </c:numRef>
          </c:val>
          <c:smooth val="0"/>
          <c:extLst>
            <c:ext xmlns:c16="http://schemas.microsoft.com/office/drawing/2014/chart" uri="{C3380CC4-5D6E-409C-BE32-E72D297353CC}">
              <c16:uniqueId val="{00000005-7954-428B-B5BA-464264BEB6BC}"/>
            </c:ext>
          </c:extLst>
        </c:ser>
        <c:dLbls>
          <c:showLegendKey val="0"/>
          <c:showVal val="0"/>
          <c:showCatName val="0"/>
          <c:showSerName val="0"/>
          <c:showPercent val="0"/>
          <c:showBubbleSize val="0"/>
        </c:dLbls>
        <c:marker val="1"/>
        <c:smooth val="0"/>
        <c:axId val="486528864"/>
        <c:axId val="1"/>
      </c:lineChart>
      <c:catAx>
        <c:axId val="48652886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ax val="16"/>
          <c:min val="8"/>
        </c:scaling>
        <c:delete val="0"/>
        <c:axPos val="l"/>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86528864"/>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108.2</c:v>
                </c:pt>
                <c:pt idx="1">
                  <c:v>109.7</c:v>
                </c:pt>
                <c:pt idx="2">
                  <c:v>101.9</c:v>
                </c:pt>
                <c:pt idx="3">
                  <c:v>76.599999999999994</c:v>
                </c:pt>
              </c:numCache>
            </c:numRef>
          </c:val>
          <c:extLst>
            <c:ext xmlns:c16="http://schemas.microsoft.com/office/drawing/2014/chart" uri="{C3380CC4-5D6E-409C-BE32-E72D297353CC}">
              <c16:uniqueId val="{00000000-17D1-43F2-AD0F-F03C6836BC14}"/>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45.6</c:v>
                </c:pt>
                <c:pt idx="2">
                  <c:v>45.9</c:v>
                </c:pt>
                <c:pt idx="3">
                  <c:v>43.8</c:v>
                </c:pt>
              </c:numCache>
            </c:numRef>
          </c:val>
          <c:extLst>
            <c:ext xmlns:c16="http://schemas.microsoft.com/office/drawing/2014/chart" uri="{C3380CC4-5D6E-409C-BE32-E72D297353CC}">
              <c16:uniqueId val="{00000001-17D1-43F2-AD0F-F03C6836BC14}"/>
            </c:ext>
          </c:extLst>
        </c:ser>
        <c:dLbls>
          <c:showLegendKey val="0"/>
          <c:showVal val="0"/>
          <c:showCatName val="0"/>
          <c:showSerName val="0"/>
          <c:showPercent val="0"/>
          <c:showBubbleSize val="0"/>
        </c:dLbls>
        <c:axId val="434598832"/>
        <c:axId val="1"/>
      </c:areaChart>
      <c:lineChart>
        <c:grouping val="standard"/>
        <c:varyColors val="0"/>
        <c:ser>
          <c:idx val="4"/>
          <c:order val="0"/>
          <c:tx>
            <c:strRef>
              <c:f>'Brent price'!$B$25</c:f>
              <c:strCache>
                <c:ptCount val="1"/>
                <c:pt idx="0">
                  <c:v>2016</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33.9</c:v>
                </c:pt>
                <c:pt idx="1">
                  <c:v>45.6</c:v>
                </c:pt>
                <c:pt idx="2">
                  <c:v>45.9</c:v>
                </c:pt>
                <c:pt idx="3">
                  <c:v>49.3</c:v>
                </c:pt>
              </c:numCache>
            </c:numRef>
          </c:val>
          <c:smooth val="0"/>
          <c:extLst>
            <c:ext xmlns:c16="http://schemas.microsoft.com/office/drawing/2014/chart" uri="{C3380CC4-5D6E-409C-BE32-E72D297353CC}">
              <c16:uniqueId val="{00000002-17D1-43F2-AD0F-F03C6836BC14}"/>
            </c:ext>
          </c:extLst>
        </c:ser>
        <c:ser>
          <c:idx val="5"/>
          <c:order val="1"/>
          <c:tx>
            <c:strRef>
              <c:f>'Brent price'!$B$26</c:f>
              <c:strCache>
                <c:ptCount val="1"/>
                <c:pt idx="0">
                  <c:v>2017</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53.7</c:v>
                </c:pt>
                <c:pt idx="1">
                  <c:v>49.6</c:v>
                </c:pt>
                <c:pt idx="2">
                  <c:v>52.1</c:v>
                </c:pt>
                <c:pt idx="3">
                  <c:v>61.3</c:v>
                </c:pt>
              </c:numCache>
            </c:numRef>
          </c:val>
          <c:smooth val="0"/>
          <c:extLst>
            <c:ext xmlns:c16="http://schemas.microsoft.com/office/drawing/2014/chart" uri="{C3380CC4-5D6E-409C-BE32-E72D297353CC}">
              <c16:uniqueId val="{00000003-17D1-43F2-AD0F-F03C6836BC14}"/>
            </c:ext>
          </c:extLst>
        </c:ser>
        <c:ser>
          <c:idx val="6"/>
          <c:order val="3"/>
          <c:tx>
            <c:strRef>
              <c:f>'Brent price'!$B$27</c:f>
              <c:strCache>
                <c:ptCount val="1"/>
                <c:pt idx="0">
                  <c:v>2018</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66.8</c:v>
                </c:pt>
                <c:pt idx="1">
                  <c:v>74.400000000000006</c:v>
                </c:pt>
                <c:pt idx="2">
                  <c:v>75.2</c:v>
                </c:pt>
                <c:pt idx="3">
                  <c:v>68.8</c:v>
                </c:pt>
              </c:numCache>
            </c:numRef>
          </c:val>
          <c:smooth val="0"/>
          <c:extLst>
            <c:ext xmlns:c16="http://schemas.microsoft.com/office/drawing/2014/chart" uri="{C3380CC4-5D6E-409C-BE32-E72D297353CC}">
              <c16:uniqueId val="{00000004-17D1-43F2-AD0F-F03C6836BC14}"/>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63.3</c:v>
                </c:pt>
                <c:pt idx="1">
                  <c:v>68.240000000000009</c:v>
                </c:pt>
                <c:pt idx="2">
                  <c:v>65.12</c:v>
                </c:pt>
                <c:pt idx="3">
                  <c:v>59.96</c:v>
                </c:pt>
              </c:numCache>
            </c:numRef>
          </c:val>
          <c:smooth val="0"/>
          <c:extLst>
            <c:ext xmlns:c16="http://schemas.microsoft.com/office/drawing/2014/chart" uri="{C3380CC4-5D6E-409C-BE32-E72D297353CC}">
              <c16:uniqueId val="{00000005-17D1-43F2-AD0F-F03C6836BC14}"/>
            </c:ext>
          </c:extLst>
        </c:ser>
        <c:dLbls>
          <c:showLegendKey val="0"/>
          <c:showVal val="0"/>
          <c:showCatName val="0"/>
          <c:showSerName val="0"/>
          <c:showPercent val="0"/>
          <c:showBubbleSize val="0"/>
        </c:dLbls>
        <c:marker val="1"/>
        <c:smooth val="0"/>
        <c:axId val="434598832"/>
        <c:axId val="1"/>
      </c:lineChart>
      <c:catAx>
        <c:axId val="43459883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34598832"/>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2.7</c:v>
                </c:pt>
              </c:numCache>
            </c:numRef>
          </c:val>
          <c:extLst>
            <c:ext xmlns:c16="http://schemas.microsoft.com/office/drawing/2014/chart" uri="{C3380CC4-5D6E-409C-BE32-E72D297353CC}">
              <c16:uniqueId val="{00000000-8BD8-4FBA-A58F-4707EE19EC8D}"/>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1.36</c:v>
                </c:pt>
                <c:pt idx="1">
                  <c:v>1.5</c:v>
                </c:pt>
                <c:pt idx="2">
                  <c:v>1</c:v>
                </c:pt>
                <c:pt idx="3">
                  <c:v>0.9</c:v>
                </c:pt>
              </c:numCache>
            </c:numRef>
          </c:val>
          <c:extLst>
            <c:ext xmlns:c16="http://schemas.microsoft.com/office/drawing/2014/chart" uri="{C3380CC4-5D6E-409C-BE32-E72D297353CC}">
              <c16:uniqueId val="{00000001-8BD8-4FBA-A58F-4707EE19EC8D}"/>
            </c:ext>
          </c:extLst>
        </c:ser>
        <c:dLbls>
          <c:showLegendKey val="0"/>
          <c:showVal val="0"/>
          <c:showCatName val="0"/>
          <c:showSerName val="0"/>
          <c:showPercent val="0"/>
          <c:showBubbleSize val="0"/>
        </c:dLbls>
        <c:axId val="434599488"/>
        <c:axId val="1"/>
      </c:areaChart>
      <c:lineChart>
        <c:grouping val="standard"/>
        <c:varyColors val="0"/>
        <c:ser>
          <c:idx val="4"/>
          <c:order val="0"/>
          <c:tx>
            <c:strRef>
              <c:f>'BU diff'!$B$25</c:f>
              <c:strCache>
                <c:ptCount val="1"/>
                <c:pt idx="0">
                  <c:v>2016</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2.7</c:v>
                </c:pt>
                <c:pt idx="1">
                  <c:v>2.6</c:v>
                </c:pt>
                <c:pt idx="2">
                  <c:v>2.4</c:v>
                </c:pt>
                <c:pt idx="3">
                  <c:v>2.2000000000000002</c:v>
                </c:pt>
              </c:numCache>
            </c:numRef>
          </c:val>
          <c:smooth val="0"/>
          <c:extLst>
            <c:ext xmlns:c16="http://schemas.microsoft.com/office/drawing/2014/chart" uri="{C3380CC4-5D6E-409C-BE32-E72D297353CC}">
              <c16:uniqueId val="{00000002-8BD8-4FBA-A58F-4707EE19EC8D}"/>
            </c:ext>
          </c:extLst>
        </c:ser>
        <c:ser>
          <c:idx val="5"/>
          <c:order val="1"/>
          <c:tx>
            <c:strRef>
              <c:f>'BU diff'!$B$26</c:f>
              <c:strCache>
                <c:ptCount val="1"/>
                <c:pt idx="0">
                  <c:v>2017</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2.1</c:v>
                </c:pt>
                <c:pt idx="1">
                  <c:v>1.5</c:v>
                </c:pt>
                <c:pt idx="2">
                  <c:v>1</c:v>
                </c:pt>
                <c:pt idx="3">
                  <c:v>0.9</c:v>
                </c:pt>
              </c:numCache>
            </c:numRef>
          </c:val>
          <c:smooth val="0"/>
          <c:extLst>
            <c:ext xmlns:c16="http://schemas.microsoft.com/office/drawing/2014/chart" uri="{C3380CC4-5D6E-409C-BE32-E72D297353CC}">
              <c16:uniqueId val="{00000003-8BD8-4FBA-A58F-4707EE19EC8D}"/>
            </c:ext>
          </c:extLst>
        </c:ser>
        <c:ser>
          <c:idx val="6"/>
          <c:order val="3"/>
          <c:tx>
            <c:strRef>
              <c:f>'BU diff'!$B$27</c:f>
              <c:strCache>
                <c:ptCount val="1"/>
                <c:pt idx="0">
                  <c:v>2018</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1.6</c:v>
                </c:pt>
                <c:pt idx="1">
                  <c:v>2.2000000000000002</c:v>
                </c:pt>
                <c:pt idx="2">
                  <c:v>1.3</c:v>
                </c:pt>
                <c:pt idx="3">
                  <c:v>1</c:v>
                </c:pt>
              </c:numCache>
            </c:numRef>
          </c:val>
          <c:smooth val="0"/>
          <c:extLst>
            <c:ext xmlns:c16="http://schemas.microsoft.com/office/drawing/2014/chart" uri="{C3380CC4-5D6E-409C-BE32-E72D297353CC}">
              <c16:uniqueId val="{00000004-8BD8-4FBA-A58F-4707EE19EC8D}"/>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1.8919999999999999</c:v>
                </c:pt>
                <c:pt idx="1">
                  <c:v>2</c:v>
                </c:pt>
                <c:pt idx="2">
                  <c:v>1.5999999999999999</c:v>
                </c:pt>
                <c:pt idx="3">
                  <c:v>1.6640000000000001</c:v>
                </c:pt>
              </c:numCache>
            </c:numRef>
          </c:val>
          <c:smooth val="0"/>
          <c:extLst>
            <c:ext xmlns:c16="http://schemas.microsoft.com/office/drawing/2014/chart" uri="{C3380CC4-5D6E-409C-BE32-E72D297353CC}">
              <c16:uniqueId val="{00000005-8BD8-4FBA-A58F-4707EE19EC8D}"/>
            </c:ext>
          </c:extLst>
        </c:ser>
        <c:dLbls>
          <c:showLegendKey val="0"/>
          <c:showVal val="0"/>
          <c:showCatName val="0"/>
          <c:showSerName val="0"/>
          <c:showPercent val="0"/>
          <c:showBubbleSize val="0"/>
        </c:dLbls>
        <c:marker val="1"/>
        <c:smooth val="0"/>
        <c:axId val="434599488"/>
        <c:axId val="1"/>
      </c:lineChart>
      <c:catAx>
        <c:axId val="434599488"/>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34599488"/>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93" name="Obraz 4">
          <a:extLst>
            <a:ext uri="{FF2B5EF4-FFF2-40B4-BE49-F238E27FC236}">
              <a16:creationId xmlns:a16="http://schemas.microsoft.com/office/drawing/2014/main" id="{AAADD376-A231-44B5-840B-04C00DBBE7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a:extLst>
            <a:ext uri="{FF2B5EF4-FFF2-40B4-BE49-F238E27FC236}">
              <a16:creationId xmlns:a16="http://schemas.microsoft.com/office/drawing/2014/main" id="{54887BAB-AA87-4AF2-A63D-712E10533A2A}"/>
            </a:ext>
          </a:extLst>
        </xdr:cNvPr>
        <xdr:cNvSpPr txBox="1">
          <a:spLocks/>
        </xdr:cNvSpPr>
      </xdr:nvSpPr>
      <xdr:spPr bwMode="auto">
        <a:xfrm>
          <a:off x="209550" y="0"/>
          <a:ext cx="5476875" cy="771525"/>
        </a:xfrm>
        <a:prstGeom prst="rect">
          <a:avLst/>
        </a:prstGeom>
        <a:noFill/>
        <a:ln>
          <a:noFill/>
        </a:ln>
        <a:effec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2018</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95" name="Picture 11">
          <a:extLst>
            <a:ext uri="{FF2B5EF4-FFF2-40B4-BE49-F238E27FC236}">
              <a16:creationId xmlns:a16="http://schemas.microsoft.com/office/drawing/2014/main" id="{6E11FAD3-2C97-45AF-A54E-CA58E5A96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400050</xdr:colOff>
      <xdr:row>2</xdr:row>
      <xdr:rowOff>123825</xdr:rowOff>
    </xdr:from>
    <xdr:to>
      <xdr:col>7</xdr:col>
      <xdr:colOff>561975</xdr:colOff>
      <xdr:row>20</xdr:row>
      <xdr:rowOff>0</xdr:rowOff>
    </xdr:to>
    <xdr:graphicFrame macro="">
      <xdr:nvGraphicFramePr>
        <xdr:cNvPr id="11521" name="Wykres 1">
          <a:extLst>
            <a:ext uri="{FF2B5EF4-FFF2-40B4-BE49-F238E27FC236}">
              <a16:creationId xmlns:a16="http://schemas.microsoft.com/office/drawing/2014/main" id="{77913BE1-BFC7-4D1D-8DA0-9F24756B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390525</xdr:colOff>
      <xdr:row>2</xdr:row>
      <xdr:rowOff>57150</xdr:rowOff>
    </xdr:from>
    <xdr:to>
      <xdr:col>7</xdr:col>
      <xdr:colOff>552450</xdr:colOff>
      <xdr:row>19</xdr:row>
      <xdr:rowOff>95250</xdr:rowOff>
    </xdr:to>
    <xdr:graphicFrame macro="">
      <xdr:nvGraphicFramePr>
        <xdr:cNvPr id="12546" name="Wykres 1">
          <a:extLst>
            <a:ext uri="{FF2B5EF4-FFF2-40B4-BE49-F238E27FC236}">
              <a16:creationId xmlns:a16="http://schemas.microsoft.com/office/drawing/2014/main" id="{643CDBD1-C194-4BF3-9376-6505B2F5F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28574</xdr:colOff>
      <xdr:row>1</xdr:row>
      <xdr:rowOff>133351</xdr:rowOff>
    </xdr:from>
    <xdr:to>
      <xdr:col>14</xdr:col>
      <xdr:colOff>605789</xdr:colOff>
      <xdr:row>20</xdr:row>
      <xdr:rowOff>28575</xdr:rowOff>
    </xdr:to>
    <xdr:sp macro="" textlink="">
      <xdr:nvSpPr>
        <xdr:cNvPr id="2" name="pole tekstowe 1">
          <a:extLst>
            <a:ext uri="{FF2B5EF4-FFF2-40B4-BE49-F238E27FC236}">
              <a16:creationId xmlns:a16="http://schemas.microsoft.com/office/drawing/2014/main" id="{193CC327-E704-41CA-A901-568EB5220C39}"/>
            </a:ext>
          </a:extLst>
        </xdr:cNvPr>
        <xdr:cNvSpPr txBox="1"/>
      </xdr:nvSpPr>
      <xdr:spPr>
        <a:xfrm>
          <a:off x="28574" y="333376"/>
          <a:ext cx="9111615" cy="2971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one of the largest and state-of-the-art fuel and energy concerns in Central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In 2018, total crude oil throughput in PKN ORLEN amounted to</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33,4 million tonnes.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produce, among others gasoline, diesel, heating oil and aviation fuel, and we are a leading producer of petrochemicals.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possess the largest retail network of over 2 800 modern fuel sites, located in Poland, Germany, the Czech Republic and Lithuania.</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Most of them, over 2000, are equipped with a non-fuel concept.</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also a major player on the energy market in Poland and the largest industrial producer of electricity with a capacity of 1.9 GWe. In upstream segment, we have assets in Canada and Poland, where the total average production is about 18 thousand boe/d, and our oil and gas reserves (2P) are estimated at 211 million boe.</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a:latin typeface="Arial" panose="020B0604020202020204" pitchFamily="34" charset="0"/>
              <a:cs typeface="Arial" panose="020B0604020202020204" pitchFamily="34" charset="0"/>
            </a:rPr>
            <a:t>Shares in PKN ORLEN were first listed on Warsaw Stock Exchange on November 26, 1999 and are components of:</a:t>
          </a:r>
        </a:p>
        <a:p>
          <a:pPr algn="l">
            <a:lnSpc>
              <a:spcPts val="1100"/>
            </a:lnSpc>
          </a:pPr>
          <a:r>
            <a:rPr lang="pl-PL" sz="1000">
              <a:latin typeface="Arial" panose="020B0604020202020204" pitchFamily="34" charset="0"/>
              <a:cs typeface="Arial" panose="020B0604020202020204" pitchFamily="34" charset="0"/>
            </a:rPr>
            <a:t>WIG, WIG20, WIG30, WIG POLAND, WIG-PALIWA</a:t>
          </a:r>
          <a:r>
            <a:rPr lang="pl-PL" sz="1000" baseline="0">
              <a:latin typeface="Arial" panose="020B0604020202020204" pitchFamily="34" charset="0"/>
              <a:cs typeface="Arial" panose="020B0604020202020204" pitchFamily="34" charset="0"/>
            </a:rPr>
            <a:t> and RESPECT Index.</a:t>
          </a:r>
          <a:endParaRPr lang="pl-PL" sz="1000">
            <a:latin typeface="Arial" panose="020B0604020202020204" pitchFamily="34" charset="0"/>
            <a:cs typeface="Arial" panose="020B0604020202020204" pitchFamily="34" charset="0"/>
          </a:endParaRPr>
        </a:p>
        <a:p>
          <a:pPr algn="l">
            <a:lnSpc>
              <a:spcPts val="1100"/>
            </a:lnSpc>
          </a:pPr>
          <a:endParaRPr lang="pl-PL" sz="1000">
            <a:latin typeface="Arial" panose="020B0604020202020204" pitchFamily="34" charset="0"/>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120015</xdr:colOff>
      <xdr:row>2</xdr:row>
      <xdr:rowOff>116207</xdr:rowOff>
    </xdr:from>
    <xdr:to>
      <xdr:col>7</xdr:col>
      <xdr:colOff>508634</xdr:colOff>
      <xdr:row>17</xdr:row>
      <xdr:rowOff>27717</xdr:rowOff>
    </xdr:to>
    <xdr:sp macro="" textlink="">
      <xdr:nvSpPr>
        <xdr:cNvPr id="2" name="pole tekstowe 1">
          <a:extLst>
            <a:ext uri="{FF2B5EF4-FFF2-40B4-BE49-F238E27FC236}">
              <a16:creationId xmlns:a16="http://schemas.microsoft.com/office/drawing/2014/main" id="{40650C5D-FC2A-458D-A697-91EC34F05C11}"/>
            </a:ext>
          </a:extLst>
        </xdr:cNvPr>
        <xdr:cNvSpPr txBox="1"/>
      </xdr:nvSpPr>
      <xdr:spPr>
        <a:xfrm>
          <a:off x="2558415" y="478157"/>
          <a:ext cx="2217419"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211 million boe of 2P crude oil and natural gas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18 thousand boe/d average production</a:t>
          </a:r>
        </a:p>
      </xdr:txBody>
    </xdr:sp>
    <xdr:clientData/>
  </xdr:twoCellAnchor>
  <xdr:twoCellAnchor editAs="oneCell">
    <xdr:from>
      <xdr:col>0</xdr:col>
      <xdr:colOff>19050</xdr:colOff>
      <xdr:row>2</xdr:row>
      <xdr:rowOff>76200</xdr:rowOff>
    </xdr:from>
    <xdr:to>
      <xdr:col>4</xdr:col>
      <xdr:colOff>152400</xdr:colOff>
      <xdr:row>13</xdr:row>
      <xdr:rowOff>28575</xdr:rowOff>
    </xdr:to>
    <xdr:pic>
      <xdr:nvPicPr>
        <xdr:cNvPr id="1764564" name="Obraz 2">
          <a:extLst>
            <a:ext uri="{FF2B5EF4-FFF2-40B4-BE49-F238E27FC236}">
              <a16:creationId xmlns:a16="http://schemas.microsoft.com/office/drawing/2014/main" id="{CA2A03E8-3D74-4EDF-A2EE-740BE3E772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438150"/>
          <a:ext cx="25717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561452</xdr:colOff>
      <xdr:row>0</xdr:row>
      <xdr:rowOff>110490</xdr:rowOff>
    </xdr:from>
    <xdr:to>
      <xdr:col>11</xdr:col>
      <xdr:colOff>348615</xdr:colOff>
      <xdr:row>2</xdr:row>
      <xdr:rowOff>41910</xdr:rowOff>
    </xdr:to>
    <xdr:sp macro="" textlink="">
      <xdr:nvSpPr>
        <xdr:cNvPr id="4" name="Strzałka w prawo z wcięciem 3">
          <a:extLst>
            <a:ext uri="{FF2B5EF4-FFF2-40B4-BE49-F238E27FC236}">
              <a16:creationId xmlns:a16="http://schemas.microsoft.com/office/drawing/2014/main" id="{E1978A6D-5A2F-48D0-993C-50365A56738D}"/>
            </a:ext>
          </a:extLst>
        </xdr:cNvPr>
        <xdr:cNvSpPr/>
      </xdr:nvSpPr>
      <xdr:spPr>
        <a:xfrm>
          <a:off x="4828652" y="110490"/>
          <a:ext cx="2225563"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4</xdr:col>
      <xdr:colOff>229312</xdr:colOff>
      <xdr:row>0</xdr:row>
      <xdr:rowOff>118110</xdr:rowOff>
    </xdr:from>
    <xdr:to>
      <xdr:col>7</xdr:col>
      <xdr:colOff>485775</xdr:colOff>
      <xdr:row>2</xdr:row>
      <xdr:rowOff>40066</xdr:rowOff>
    </xdr:to>
    <xdr:sp macro="" textlink="">
      <xdr:nvSpPr>
        <xdr:cNvPr id="5" name="Strzałka w prawo z wcięciem 4">
          <a:extLst>
            <a:ext uri="{FF2B5EF4-FFF2-40B4-BE49-F238E27FC236}">
              <a16:creationId xmlns:a16="http://schemas.microsoft.com/office/drawing/2014/main" id="{6536DC39-0FA5-496B-8107-3B214966EF99}"/>
            </a:ext>
          </a:extLst>
        </xdr:cNvPr>
        <xdr:cNvSpPr/>
      </xdr:nvSpPr>
      <xdr:spPr>
        <a:xfrm>
          <a:off x="2667712" y="11811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xdr:txBody>
    </xdr:sp>
    <xdr:clientData/>
  </xdr:twoCellAnchor>
  <xdr:twoCellAnchor>
    <xdr:from>
      <xdr:col>11</xdr:col>
      <xdr:colOff>348615</xdr:colOff>
      <xdr:row>0</xdr:row>
      <xdr:rowOff>110490</xdr:rowOff>
    </xdr:from>
    <xdr:to>
      <xdr:col>14</xdr:col>
      <xdr:colOff>592455</xdr:colOff>
      <xdr:row>2</xdr:row>
      <xdr:rowOff>41910</xdr:rowOff>
    </xdr:to>
    <xdr:sp macro="" textlink="">
      <xdr:nvSpPr>
        <xdr:cNvPr id="6" name="Strzałka w prawo z wcięciem 5">
          <a:extLst>
            <a:ext uri="{FF2B5EF4-FFF2-40B4-BE49-F238E27FC236}">
              <a16:creationId xmlns:a16="http://schemas.microsoft.com/office/drawing/2014/main" id="{30D7CC22-007B-418D-9324-2C8974C7BDB2}"/>
            </a:ext>
          </a:extLst>
        </xdr:cNvPr>
        <xdr:cNvSpPr/>
      </xdr:nvSpPr>
      <xdr:spPr>
        <a:xfrm>
          <a:off x="7054215" y="110490"/>
          <a:ext cx="2072640"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7</xdr:col>
      <xdr:colOff>455295</xdr:colOff>
      <xdr:row>2</xdr:row>
      <xdr:rowOff>116206</xdr:rowOff>
    </xdr:from>
    <xdr:to>
      <xdr:col>11</xdr:col>
      <xdr:colOff>325755</xdr:colOff>
      <xdr:row>22</xdr:row>
      <xdr:rowOff>85725</xdr:rowOff>
    </xdr:to>
    <xdr:sp macro="" textlink="">
      <xdr:nvSpPr>
        <xdr:cNvPr id="7" name="pole tekstowe 6">
          <a:extLst>
            <a:ext uri="{FF2B5EF4-FFF2-40B4-BE49-F238E27FC236}">
              <a16:creationId xmlns:a16="http://schemas.microsoft.com/office/drawing/2014/main" id="{ADFA08CC-9DA7-424C-A2D8-FE7D3B9400C8}"/>
            </a:ext>
          </a:extLst>
        </xdr:cNvPr>
        <xdr:cNvSpPr txBox="1"/>
      </xdr:nvSpPr>
      <xdr:spPr>
        <a:xfrm>
          <a:off x="4722495" y="478156"/>
          <a:ext cx="2308860" cy="32080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6 refineries located</a:t>
          </a:r>
          <a:r>
            <a:rPr lang="pl-PL" sz="1000" baseline="0">
              <a:solidFill>
                <a:schemeClr val="dk1"/>
              </a:solidFill>
              <a:latin typeface="Arial" panose="020B0604020202020204" pitchFamily="34" charset="0"/>
              <a:ea typeface="+mn-ea"/>
              <a:cs typeface="Arial" panose="020B0604020202020204" pitchFamily="34" charset="0"/>
            </a:rPr>
            <a:t> in Poland</a:t>
          </a:r>
          <a:r>
            <a:rPr lang="pl-PL" sz="1000">
              <a:solidFill>
                <a:schemeClr val="dk1"/>
              </a:solidFill>
              <a:latin typeface="Arial" panose="020B0604020202020204" pitchFamily="34" charset="0"/>
              <a:ea typeface="+mn-ea"/>
              <a:cs typeface="Arial" panose="020B0604020202020204" pitchFamily="34" charset="0"/>
            </a:rPr>
            <a:t>, the Czech</a:t>
          </a:r>
          <a:r>
            <a:rPr lang="pl-PL" sz="1000" baseline="0">
              <a:solidFill>
                <a:schemeClr val="dk1"/>
              </a:solidFill>
              <a:latin typeface="Arial" panose="020B0604020202020204" pitchFamily="34" charset="0"/>
              <a:ea typeface="+mn-ea"/>
              <a:cs typeface="Arial" panose="020B0604020202020204" pitchFamily="34" charset="0"/>
            </a:rPr>
            <a:t> Rep. and Lithuania with total crude oil throughput capacity of </a:t>
          </a:r>
          <a:r>
            <a:rPr lang="pl-PL" sz="1000">
              <a:solidFill>
                <a:schemeClr val="dk1"/>
              </a:solidFill>
              <a:latin typeface="Arial" panose="020B0604020202020204" pitchFamily="34" charset="0"/>
              <a:ea typeface="+mn-ea"/>
              <a:cs typeface="Arial" panose="020B0604020202020204" pitchFamily="34" charset="0"/>
            </a:rPr>
            <a:t>35,2 mt/y</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Diversified</a:t>
          </a:r>
          <a:r>
            <a:rPr lang="pl-PL" sz="1000" baseline="0">
              <a:solidFill>
                <a:schemeClr val="dk1"/>
              </a:solidFill>
              <a:latin typeface="Arial" panose="020B0604020202020204" pitchFamily="34" charset="0"/>
              <a:ea typeface="+mn-ea"/>
              <a:cs typeface="Arial" panose="020B0604020202020204" pitchFamily="34" charset="0"/>
            </a:rPr>
            <a:t> crude oil supplies</a:t>
          </a:r>
          <a:r>
            <a:rPr lang="pl-PL" sz="1000">
              <a:solidFill>
                <a:schemeClr val="dk1"/>
              </a:solidFill>
              <a:latin typeface="Arial" panose="020B0604020202020204" pitchFamily="34" charset="0"/>
              <a:ea typeface="+mn-ea"/>
              <a:cs typeface="Arial" panose="020B0604020202020204" pitchFamily="34" charset="0"/>
            </a:rPr>
            <a:t> </a:t>
          </a:r>
          <a:br>
            <a:rPr lang="pl-PL" sz="1000">
              <a:solidFill>
                <a:schemeClr val="dk1"/>
              </a:solidFill>
              <a:latin typeface="Arial" panose="020B0604020202020204" pitchFamily="34" charset="0"/>
              <a:ea typeface="+mn-ea"/>
              <a:cs typeface="Arial" panose="020B0604020202020204" pitchFamily="34" charset="0"/>
            </a:rPr>
          </a:br>
          <a:r>
            <a:rPr lang="pl-PL" sz="1000">
              <a:solidFill>
                <a:schemeClr val="dk1"/>
              </a:solidFill>
              <a:latin typeface="Arial" panose="020B0604020202020204" pitchFamily="34" charset="0"/>
              <a:ea typeface="+mn-ea"/>
              <a:cs typeface="Arial" panose="020B0604020202020204" pitchFamily="34" charset="0"/>
            </a:rPr>
            <a:t>(~30% crude other than REBCO) </a:t>
          </a:r>
          <a:r>
            <a:rPr lang="pl-PL" sz="1000" baseline="0">
              <a:solidFill>
                <a:schemeClr val="dk1"/>
              </a:solidFill>
              <a:latin typeface="Arial" panose="020B0604020202020204" pitchFamily="34" charset="0"/>
              <a:ea typeface="+mn-ea"/>
              <a:cs typeface="Arial" panose="020B0604020202020204" pitchFamily="34" charset="0"/>
            </a:rPr>
            <a:t> </a:t>
          </a:r>
          <a:endParaRPr lang="pl-PL" sz="1000">
            <a:solidFill>
              <a:schemeClr val="dk1"/>
            </a:solidFill>
            <a:latin typeface="Arial" panose="020B0604020202020204" pitchFamily="34" charset="0"/>
            <a:ea typeface="+mn-ea"/>
            <a:cs typeface="Arial" panose="020B0604020202020204" pitchFamily="34" charset="0"/>
          </a:endParaRP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 assets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state-of-the-art</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CCGT power</a:t>
          </a:r>
          <a:r>
            <a:rPr lang="pl-PL" sz="1000" baseline="0">
              <a:solidFill>
                <a:schemeClr val="dk1"/>
              </a:solidFill>
              <a:latin typeface="Arial" panose="020B0604020202020204" pitchFamily="34" charset="0"/>
              <a:ea typeface="+mn-ea"/>
              <a:cs typeface="Arial" panose="020B0604020202020204" pitchFamily="34" charset="0"/>
            </a:rPr>
            <a:t>plants in </a:t>
          </a:r>
          <a:r>
            <a:rPr lang="pl-PL" sz="1000">
              <a:solidFill>
                <a:schemeClr val="dk1"/>
              </a:solidFill>
              <a:latin typeface="Arial" panose="020B0604020202020204" pitchFamily="34" charset="0"/>
              <a:ea typeface="+mn-ea"/>
              <a:cs typeface="Arial" panose="020B0604020202020204" pitchFamily="34" charset="0"/>
            </a:rPr>
            <a:t>Włocławek and Płock with total</a:t>
          </a:r>
          <a:r>
            <a:rPr lang="pl-PL" sz="1000" baseline="0">
              <a:solidFill>
                <a:schemeClr val="dk1"/>
              </a:solidFill>
              <a:latin typeface="Arial" panose="020B0604020202020204" pitchFamily="34" charset="0"/>
              <a:ea typeface="+mn-ea"/>
              <a:cs typeface="Arial" panose="020B0604020202020204" pitchFamily="34" charset="0"/>
            </a:rPr>
            <a:t> capacity of over </a:t>
          </a:r>
          <a:r>
            <a:rPr lang="pl-PL" sz="1000">
              <a:solidFill>
                <a:schemeClr val="dk1"/>
              </a:solidFill>
              <a:latin typeface="Arial" panose="020B0604020202020204" pitchFamily="34" charset="0"/>
              <a:ea typeface="+mn-ea"/>
              <a:cs typeface="Arial" panose="020B0604020202020204" pitchFamily="34" charset="0"/>
            </a:rPr>
            <a:t>1000 MWe</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3,7 thousand kilometres of pipeline network and 39 storage facilities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Main development projects: construction of Polyethylene in the Czech Rep.,</a:t>
          </a:r>
          <a:r>
            <a:rPr lang="pl-PL" sz="1000" baseline="0">
              <a:solidFill>
                <a:schemeClr val="dk1"/>
              </a:solidFill>
              <a:latin typeface="Arial" panose="020B0604020202020204" pitchFamily="34" charset="0"/>
              <a:ea typeface="+mn-ea"/>
              <a:cs typeface="Arial" panose="020B0604020202020204" pitchFamily="34" charset="0"/>
            </a:rPr>
            <a:t> construction of Metathesis in</a:t>
          </a:r>
          <a:r>
            <a:rPr lang="pl-PL" sz="1000">
              <a:solidFill>
                <a:schemeClr val="dk1"/>
              </a:solidFill>
              <a:latin typeface="Arial" panose="020B0604020202020204" pitchFamily="34" charset="0"/>
              <a:ea typeface="+mn-ea"/>
              <a:cs typeface="Arial" panose="020B0604020202020204" pitchFamily="34" charset="0"/>
            </a:rPr>
            <a:t> Płock,</a:t>
          </a:r>
          <a:r>
            <a:rPr lang="pl-PL" sz="1000" baseline="0">
              <a:solidFill>
                <a:schemeClr val="dk1"/>
              </a:solidFill>
              <a:latin typeface="Arial" panose="020B0604020202020204" pitchFamily="34" charset="0"/>
              <a:ea typeface="+mn-ea"/>
              <a:cs typeface="Arial" panose="020B0604020202020204" pitchFamily="34" charset="0"/>
            </a:rPr>
            <a:t> construction of </a:t>
          </a:r>
          <a:r>
            <a:rPr lang="pl-PL" sz="1000">
              <a:solidFill>
                <a:schemeClr val="dk1"/>
              </a:solidFill>
              <a:latin typeface="Arial" panose="020B0604020202020204" pitchFamily="34" charset="0"/>
              <a:ea typeface="+mn-ea"/>
              <a:cs typeface="Arial" panose="020B0604020202020204" pitchFamily="34" charset="0"/>
            </a:rPr>
            <a:t>PPF Splitter in Lithuania</a:t>
          </a:r>
        </a:p>
      </xdr:txBody>
    </xdr:sp>
    <xdr:clientData/>
  </xdr:twoCellAnchor>
  <xdr:twoCellAnchor>
    <xdr:from>
      <xdr:col>11</xdr:col>
      <xdr:colOff>289560</xdr:colOff>
      <xdr:row>2</xdr:row>
      <xdr:rowOff>116207</xdr:rowOff>
    </xdr:from>
    <xdr:to>
      <xdr:col>14</xdr:col>
      <xdr:colOff>451553</xdr:colOff>
      <xdr:row>17</xdr:row>
      <xdr:rowOff>27717</xdr:rowOff>
    </xdr:to>
    <xdr:sp macro="" textlink="">
      <xdr:nvSpPr>
        <xdr:cNvPr id="8" name="pole tekstowe 7">
          <a:extLst>
            <a:ext uri="{FF2B5EF4-FFF2-40B4-BE49-F238E27FC236}">
              <a16:creationId xmlns:a16="http://schemas.microsoft.com/office/drawing/2014/main" id="{12AD4D91-146A-4964-AAA6-8B13AEA372E4}"/>
            </a:ext>
          </a:extLst>
        </xdr:cNvPr>
        <xdr:cNvSpPr txBox="1"/>
      </xdr:nvSpPr>
      <xdr:spPr>
        <a:xfrm>
          <a:off x="6995160" y="478157"/>
          <a:ext cx="1990793"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2 803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Retail market share: 34% Poland, 6% Germany, 23% the Czech Rep. and 5% Lithuania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2 016 Stop Cafe locations (including convenience shops) in Poland, the Czech Rep., Germany and Lithuania</a:t>
          </a:r>
        </a:p>
        <a:p>
          <a:pPr marL="180000" indent="-171450">
            <a:lnSpc>
              <a:spcPts val="1100"/>
            </a:lnSpc>
            <a:spcBef>
              <a:spcPts val="200"/>
            </a:spcBef>
            <a:spcAft>
              <a:spcPts val="200"/>
            </a:spcAft>
            <a:buClr>
              <a:srgbClr val="C00000"/>
            </a:buClr>
            <a:buFont typeface="Wingdings" panose="05000000000000000000" pitchFamily="2" charset="2"/>
            <a:buChar char="§"/>
          </a:pPr>
          <a:endParaRPr lang="pl-PL" sz="10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63" name="Wykres 1">
          <a:extLst>
            <a:ext uri="{FF2B5EF4-FFF2-40B4-BE49-F238E27FC236}">
              <a16:creationId xmlns:a16="http://schemas.microsoft.com/office/drawing/2014/main" id="{11113E4F-7A06-4798-A97F-22908B077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95250</xdr:rowOff>
    </xdr:from>
    <xdr:to>
      <xdr:col>2</xdr:col>
      <xdr:colOff>466725</xdr:colOff>
      <xdr:row>9</xdr:row>
      <xdr:rowOff>133350</xdr:rowOff>
    </xdr:to>
    <xdr:graphicFrame macro="">
      <xdr:nvGraphicFramePr>
        <xdr:cNvPr id="6401" name="Wykres 2">
          <a:extLst>
            <a:ext uri="{FF2B5EF4-FFF2-40B4-BE49-F238E27FC236}">
              <a16:creationId xmlns:a16="http://schemas.microsoft.com/office/drawing/2014/main" id="{715AF6C4-4225-4B39-960B-72EF16160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xdr:colOff>
      <xdr:row>6</xdr:row>
      <xdr:rowOff>95250</xdr:rowOff>
    </xdr:from>
    <xdr:to>
      <xdr:col>9</xdr:col>
      <xdr:colOff>209550</xdr:colOff>
      <xdr:row>20</xdr:row>
      <xdr:rowOff>76200</xdr:rowOff>
    </xdr:to>
    <xdr:graphicFrame macro="">
      <xdr:nvGraphicFramePr>
        <xdr:cNvPr id="7552" name="Wykres 4">
          <a:extLst>
            <a:ext uri="{FF2B5EF4-FFF2-40B4-BE49-F238E27FC236}">
              <a16:creationId xmlns:a16="http://schemas.microsoft.com/office/drawing/2014/main" id="{0B3AFC0D-BB85-49BC-9AF4-6A8AB74B1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819150</xdr:colOff>
      <xdr:row>2</xdr:row>
      <xdr:rowOff>152400</xdr:rowOff>
    </xdr:from>
    <xdr:to>
      <xdr:col>5</xdr:col>
      <xdr:colOff>104775</xdr:colOff>
      <xdr:row>16</xdr:row>
      <xdr:rowOff>104775</xdr:rowOff>
    </xdr:to>
    <xdr:pic>
      <xdr:nvPicPr>
        <xdr:cNvPr id="8462" name="Obraz 4">
          <a:extLst>
            <a:ext uri="{FF2B5EF4-FFF2-40B4-BE49-F238E27FC236}">
              <a16:creationId xmlns:a16="http://schemas.microsoft.com/office/drawing/2014/main" id="{C925DDBB-5FB7-4BBE-85F5-6EE1EBD20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552450"/>
          <a:ext cx="320992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397E231A-F569-4572-92EC-5297CF19B6A6}"/>
            </a:ext>
          </a:extLst>
        </xdr:cNvPr>
        <xdr:cNvSpPr txBox="1">
          <a:spLocks noChangeArrowheads="1"/>
        </xdr:cNvSpPr>
      </xdr:nvSpPr>
      <xdr:spPr bwMode="gray">
        <a:xfrm>
          <a:off x="0" y="5123890"/>
          <a:ext cx="6248400" cy="242607"/>
        </a:xfrm>
        <a:prstGeom prst="rect">
          <a:avLst/>
        </a:prstGeom>
        <a:noFill/>
        <a:ln>
          <a:noFill/>
        </a:ln>
        <a:effec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1976975" name="AutoShape 1589">
          <a:extLst>
            <a:ext uri="{FF2B5EF4-FFF2-40B4-BE49-F238E27FC236}">
              <a16:creationId xmlns:a16="http://schemas.microsoft.com/office/drawing/2014/main" id="{5EC22D4A-48A3-4FAA-A64A-FB1B31988011}"/>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1976976" name="Group 1593">
          <a:extLst>
            <a:ext uri="{FF2B5EF4-FFF2-40B4-BE49-F238E27FC236}">
              <a16:creationId xmlns:a16="http://schemas.microsoft.com/office/drawing/2014/main" id="{6B3A7887-4DFD-4881-9822-9BC36A23C80B}"/>
            </a:ext>
          </a:extLst>
        </xdr:cNvPr>
        <xdr:cNvGrpSpPr>
          <a:grpSpLocks/>
        </xdr:cNvGrpSpPr>
      </xdr:nvGrpSpPr>
      <xdr:grpSpPr bwMode="auto">
        <a:xfrm>
          <a:off x="4724400" y="6162675"/>
          <a:ext cx="476250" cy="0"/>
          <a:chOff x="535" y="958"/>
          <a:chExt cx="50" cy="95"/>
        </a:xfrm>
      </xdr:grpSpPr>
      <xdr:sp macro="" textlink="">
        <xdr:nvSpPr>
          <xdr:cNvPr id="1984087" name="Freeform 1591">
            <a:extLst>
              <a:ext uri="{FF2B5EF4-FFF2-40B4-BE49-F238E27FC236}">
                <a16:creationId xmlns:a16="http://schemas.microsoft.com/office/drawing/2014/main" id="{7A522200-0C47-49D4-8CB9-A77985E9AF78}"/>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88" name="Freeform 1592">
            <a:extLst>
              <a:ext uri="{FF2B5EF4-FFF2-40B4-BE49-F238E27FC236}">
                <a16:creationId xmlns:a16="http://schemas.microsoft.com/office/drawing/2014/main" id="{5C77483B-0A1A-4EE8-853C-403152F67748}"/>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976977" name="Group 1596">
          <a:extLst>
            <a:ext uri="{FF2B5EF4-FFF2-40B4-BE49-F238E27FC236}">
              <a16:creationId xmlns:a16="http://schemas.microsoft.com/office/drawing/2014/main" id="{1B62D524-499D-41BF-A9A1-0F1FA5F7681D}"/>
            </a:ext>
          </a:extLst>
        </xdr:cNvPr>
        <xdr:cNvGrpSpPr>
          <a:grpSpLocks/>
        </xdr:cNvGrpSpPr>
      </xdr:nvGrpSpPr>
      <xdr:grpSpPr bwMode="auto">
        <a:xfrm>
          <a:off x="5762625" y="6162675"/>
          <a:ext cx="800100" cy="0"/>
          <a:chOff x="644" y="1052"/>
          <a:chExt cx="162" cy="38"/>
        </a:xfrm>
      </xdr:grpSpPr>
      <xdr:sp macro="" textlink="">
        <xdr:nvSpPr>
          <xdr:cNvPr id="1984085" name="Freeform 1594">
            <a:extLst>
              <a:ext uri="{FF2B5EF4-FFF2-40B4-BE49-F238E27FC236}">
                <a16:creationId xmlns:a16="http://schemas.microsoft.com/office/drawing/2014/main" id="{790D5405-C799-49B5-B61A-E6BC1B10B864}"/>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86" name="Freeform 1595">
            <a:extLst>
              <a:ext uri="{FF2B5EF4-FFF2-40B4-BE49-F238E27FC236}">
                <a16:creationId xmlns:a16="http://schemas.microsoft.com/office/drawing/2014/main" id="{E0426F8E-D890-4A62-A583-660B1DE6F5B4}"/>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976978" name="Group 1599">
          <a:extLst>
            <a:ext uri="{FF2B5EF4-FFF2-40B4-BE49-F238E27FC236}">
              <a16:creationId xmlns:a16="http://schemas.microsoft.com/office/drawing/2014/main" id="{EE3FE81C-2B16-4C22-B602-7AB34061C683}"/>
            </a:ext>
          </a:extLst>
        </xdr:cNvPr>
        <xdr:cNvGrpSpPr>
          <a:grpSpLocks/>
        </xdr:cNvGrpSpPr>
      </xdr:nvGrpSpPr>
      <xdr:grpSpPr bwMode="auto">
        <a:xfrm>
          <a:off x="6438900" y="6162675"/>
          <a:ext cx="123825" cy="0"/>
          <a:chOff x="715" y="786"/>
          <a:chExt cx="57" cy="37"/>
        </a:xfrm>
      </xdr:grpSpPr>
      <xdr:sp macro="" textlink="">
        <xdr:nvSpPr>
          <xdr:cNvPr id="1984083" name="Freeform 1597">
            <a:extLst>
              <a:ext uri="{FF2B5EF4-FFF2-40B4-BE49-F238E27FC236}">
                <a16:creationId xmlns:a16="http://schemas.microsoft.com/office/drawing/2014/main" id="{D936FBDF-20B6-44D4-BF1D-9AEB3E7CB2F6}"/>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84" name="Freeform 1598">
            <a:extLst>
              <a:ext uri="{FF2B5EF4-FFF2-40B4-BE49-F238E27FC236}">
                <a16:creationId xmlns:a16="http://schemas.microsoft.com/office/drawing/2014/main" id="{9E7E13AD-C6D9-4742-AED2-8F9D6A8B5956}"/>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976979" name="Group 1607">
          <a:extLst>
            <a:ext uri="{FF2B5EF4-FFF2-40B4-BE49-F238E27FC236}">
              <a16:creationId xmlns:a16="http://schemas.microsoft.com/office/drawing/2014/main" id="{0C7B93C8-782B-4EC6-8025-D70E8CCA7027}"/>
            </a:ext>
          </a:extLst>
        </xdr:cNvPr>
        <xdr:cNvGrpSpPr>
          <a:grpSpLocks/>
        </xdr:cNvGrpSpPr>
      </xdr:nvGrpSpPr>
      <xdr:grpSpPr bwMode="auto">
        <a:xfrm>
          <a:off x="4752975" y="6162675"/>
          <a:ext cx="1809750" cy="0"/>
          <a:chOff x="538" y="928"/>
          <a:chExt cx="203" cy="143"/>
        </a:xfrm>
      </xdr:grpSpPr>
      <xdr:sp macro="" textlink="">
        <xdr:nvSpPr>
          <xdr:cNvPr id="1984076" name="Freeform 1600">
            <a:extLst>
              <a:ext uri="{FF2B5EF4-FFF2-40B4-BE49-F238E27FC236}">
                <a16:creationId xmlns:a16="http://schemas.microsoft.com/office/drawing/2014/main" id="{C4D1FD01-B5DD-435E-97F0-068C86F2380A}"/>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77" name="Freeform 1601">
            <a:extLst>
              <a:ext uri="{FF2B5EF4-FFF2-40B4-BE49-F238E27FC236}">
                <a16:creationId xmlns:a16="http://schemas.microsoft.com/office/drawing/2014/main" id="{5DD12E2E-08FD-4BCF-A2CB-B8C97F42355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78" name="Freeform 1602">
            <a:extLst>
              <a:ext uri="{FF2B5EF4-FFF2-40B4-BE49-F238E27FC236}">
                <a16:creationId xmlns:a16="http://schemas.microsoft.com/office/drawing/2014/main" id="{B5A26863-DF0C-4587-822C-6A853BA7C667}"/>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79" name="Freeform 1603">
            <a:extLst>
              <a:ext uri="{FF2B5EF4-FFF2-40B4-BE49-F238E27FC236}">
                <a16:creationId xmlns:a16="http://schemas.microsoft.com/office/drawing/2014/main" id="{7A64880A-1BB1-444B-9A6F-F56D5E8CA495}"/>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80" name="Freeform 1604">
            <a:extLst>
              <a:ext uri="{FF2B5EF4-FFF2-40B4-BE49-F238E27FC236}">
                <a16:creationId xmlns:a16="http://schemas.microsoft.com/office/drawing/2014/main" id="{F146125B-FEF5-4696-A779-3DFBA9521D27}"/>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81" name="Freeform 1605">
            <a:extLst>
              <a:ext uri="{FF2B5EF4-FFF2-40B4-BE49-F238E27FC236}">
                <a16:creationId xmlns:a16="http://schemas.microsoft.com/office/drawing/2014/main" id="{8AD6ED1D-FCFF-4A47-A461-3580232B727E}"/>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82" name="Freeform 1606">
            <a:extLst>
              <a:ext uri="{FF2B5EF4-FFF2-40B4-BE49-F238E27FC236}">
                <a16:creationId xmlns:a16="http://schemas.microsoft.com/office/drawing/2014/main" id="{FCA8E37E-D12F-4A90-A9E1-270144748B52}"/>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80" name="Group 1610">
          <a:extLst>
            <a:ext uri="{FF2B5EF4-FFF2-40B4-BE49-F238E27FC236}">
              <a16:creationId xmlns:a16="http://schemas.microsoft.com/office/drawing/2014/main" id="{C5592522-68EC-4A4A-A1E8-26CDD9AD260D}"/>
            </a:ext>
          </a:extLst>
        </xdr:cNvPr>
        <xdr:cNvGrpSpPr>
          <a:grpSpLocks/>
        </xdr:cNvGrpSpPr>
      </xdr:nvGrpSpPr>
      <xdr:grpSpPr bwMode="auto">
        <a:xfrm>
          <a:off x="6562725" y="6162675"/>
          <a:ext cx="0" cy="0"/>
          <a:chOff x="875" y="871"/>
          <a:chExt cx="48" cy="27"/>
        </a:xfrm>
      </xdr:grpSpPr>
      <xdr:sp macro="" textlink="">
        <xdr:nvSpPr>
          <xdr:cNvPr id="1984074" name="Freeform 1608">
            <a:extLst>
              <a:ext uri="{FF2B5EF4-FFF2-40B4-BE49-F238E27FC236}">
                <a16:creationId xmlns:a16="http://schemas.microsoft.com/office/drawing/2014/main" id="{05B729C7-0E9A-4D3D-BDF0-74424EDF2D61}"/>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75" name="Freeform 1609">
            <a:extLst>
              <a:ext uri="{FF2B5EF4-FFF2-40B4-BE49-F238E27FC236}">
                <a16:creationId xmlns:a16="http://schemas.microsoft.com/office/drawing/2014/main" id="{14D70FAF-50CB-42FC-AB84-33D813340157}"/>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81" name="Group 1613">
          <a:extLst>
            <a:ext uri="{FF2B5EF4-FFF2-40B4-BE49-F238E27FC236}">
              <a16:creationId xmlns:a16="http://schemas.microsoft.com/office/drawing/2014/main" id="{B752990E-B97E-4C81-ADFA-1ECB21E4656B}"/>
            </a:ext>
          </a:extLst>
        </xdr:cNvPr>
        <xdr:cNvGrpSpPr>
          <a:grpSpLocks/>
        </xdr:cNvGrpSpPr>
      </xdr:nvGrpSpPr>
      <xdr:grpSpPr bwMode="auto">
        <a:xfrm>
          <a:off x="6562725" y="6162675"/>
          <a:ext cx="0" cy="0"/>
          <a:chOff x="818" y="832"/>
          <a:chExt cx="114" cy="48"/>
        </a:xfrm>
      </xdr:grpSpPr>
      <xdr:sp macro="" textlink="">
        <xdr:nvSpPr>
          <xdr:cNvPr id="1984072" name="Freeform 1611">
            <a:extLst>
              <a:ext uri="{FF2B5EF4-FFF2-40B4-BE49-F238E27FC236}">
                <a16:creationId xmlns:a16="http://schemas.microsoft.com/office/drawing/2014/main" id="{8F42E8A5-38E1-436B-94B3-C6B13E57F96B}"/>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73" name="Freeform 1612">
            <a:extLst>
              <a:ext uri="{FF2B5EF4-FFF2-40B4-BE49-F238E27FC236}">
                <a16:creationId xmlns:a16="http://schemas.microsoft.com/office/drawing/2014/main" id="{FED03062-7177-459C-A4BE-C38E48FD45C6}"/>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82" name="Group 1616">
          <a:extLst>
            <a:ext uri="{FF2B5EF4-FFF2-40B4-BE49-F238E27FC236}">
              <a16:creationId xmlns:a16="http://schemas.microsoft.com/office/drawing/2014/main" id="{95BCDB76-8F0A-4106-8CF2-7563742912EF}"/>
            </a:ext>
          </a:extLst>
        </xdr:cNvPr>
        <xdr:cNvGrpSpPr>
          <a:grpSpLocks/>
        </xdr:cNvGrpSpPr>
      </xdr:nvGrpSpPr>
      <xdr:grpSpPr bwMode="auto">
        <a:xfrm>
          <a:off x="6562725" y="6162675"/>
          <a:ext cx="0" cy="0"/>
          <a:chOff x="856" y="794"/>
          <a:chExt cx="101" cy="46"/>
        </a:xfrm>
      </xdr:grpSpPr>
      <xdr:sp macro="" textlink="">
        <xdr:nvSpPr>
          <xdr:cNvPr id="1984070" name="Freeform 1614">
            <a:extLst>
              <a:ext uri="{FF2B5EF4-FFF2-40B4-BE49-F238E27FC236}">
                <a16:creationId xmlns:a16="http://schemas.microsoft.com/office/drawing/2014/main" id="{380B1436-292B-4AFC-8241-5668CA0CF167}"/>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71" name="Freeform 1615">
            <a:extLst>
              <a:ext uri="{FF2B5EF4-FFF2-40B4-BE49-F238E27FC236}">
                <a16:creationId xmlns:a16="http://schemas.microsoft.com/office/drawing/2014/main" id="{7476303A-BFDC-4256-AFDB-276D8FBA35F8}"/>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3" name="Group 1646">
          <a:extLst>
            <a:ext uri="{FF2B5EF4-FFF2-40B4-BE49-F238E27FC236}">
              <a16:creationId xmlns:a16="http://schemas.microsoft.com/office/drawing/2014/main" id="{E8589F32-583D-41C3-9EC8-D38E56DCB808}"/>
            </a:ext>
          </a:extLst>
        </xdr:cNvPr>
        <xdr:cNvGrpSpPr>
          <a:grpSpLocks/>
        </xdr:cNvGrpSpPr>
      </xdr:nvGrpSpPr>
      <xdr:grpSpPr bwMode="auto">
        <a:xfrm>
          <a:off x="6562725" y="5219700"/>
          <a:ext cx="0" cy="0"/>
          <a:chOff x="988" y="665"/>
          <a:chExt cx="108" cy="45"/>
        </a:xfrm>
      </xdr:grpSpPr>
      <xdr:sp macro="" textlink="">
        <xdr:nvSpPr>
          <xdr:cNvPr id="1984068" name="Freeform 1644">
            <a:extLst>
              <a:ext uri="{FF2B5EF4-FFF2-40B4-BE49-F238E27FC236}">
                <a16:creationId xmlns:a16="http://schemas.microsoft.com/office/drawing/2014/main" id="{1F976983-BF97-4C8E-A4EA-AAA612DE2EAB}"/>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69" name="Freeform 1645">
            <a:extLst>
              <a:ext uri="{FF2B5EF4-FFF2-40B4-BE49-F238E27FC236}">
                <a16:creationId xmlns:a16="http://schemas.microsoft.com/office/drawing/2014/main" id="{A3D6F459-E159-441A-B21F-227B649B2330}"/>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4" name="Group 1649">
          <a:extLst>
            <a:ext uri="{FF2B5EF4-FFF2-40B4-BE49-F238E27FC236}">
              <a16:creationId xmlns:a16="http://schemas.microsoft.com/office/drawing/2014/main" id="{A866AF51-DD9C-4875-BD78-A3D454829316}"/>
            </a:ext>
          </a:extLst>
        </xdr:cNvPr>
        <xdr:cNvGrpSpPr>
          <a:grpSpLocks/>
        </xdr:cNvGrpSpPr>
      </xdr:nvGrpSpPr>
      <xdr:grpSpPr bwMode="auto">
        <a:xfrm>
          <a:off x="6562725" y="5219700"/>
          <a:ext cx="0" cy="0"/>
          <a:chOff x="1072" y="842"/>
          <a:chExt cx="53" cy="55"/>
        </a:xfrm>
      </xdr:grpSpPr>
      <xdr:sp macro="" textlink="">
        <xdr:nvSpPr>
          <xdr:cNvPr id="1984066" name="Freeform 1647">
            <a:extLst>
              <a:ext uri="{FF2B5EF4-FFF2-40B4-BE49-F238E27FC236}">
                <a16:creationId xmlns:a16="http://schemas.microsoft.com/office/drawing/2014/main" id="{466A5C43-B0CA-45F8-9A8B-BB1F760ACDB9}"/>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67" name="Freeform 1648">
            <a:extLst>
              <a:ext uri="{FF2B5EF4-FFF2-40B4-BE49-F238E27FC236}">
                <a16:creationId xmlns:a16="http://schemas.microsoft.com/office/drawing/2014/main" id="{C3802A8C-6E93-4720-B7FF-8ACD7D78F299}"/>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85" name="Group 1652">
          <a:extLst>
            <a:ext uri="{FF2B5EF4-FFF2-40B4-BE49-F238E27FC236}">
              <a16:creationId xmlns:a16="http://schemas.microsoft.com/office/drawing/2014/main" id="{E2186185-7EBB-4080-A6F6-6E939E642441}"/>
            </a:ext>
          </a:extLst>
        </xdr:cNvPr>
        <xdr:cNvGrpSpPr>
          <a:grpSpLocks/>
        </xdr:cNvGrpSpPr>
      </xdr:nvGrpSpPr>
      <xdr:grpSpPr bwMode="auto">
        <a:xfrm>
          <a:off x="6562725" y="6162675"/>
          <a:ext cx="0" cy="0"/>
          <a:chOff x="912" y="902"/>
          <a:chExt cx="56" cy="48"/>
        </a:xfrm>
      </xdr:grpSpPr>
      <xdr:sp macro="" textlink="">
        <xdr:nvSpPr>
          <xdr:cNvPr id="1984064" name="Freeform 1650">
            <a:extLst>
              <a:ext uri="{FF2B5EF4-FFF2-40B4-BE49-F238E27FC236}">
                <a16:creationId xmlns:a16="http://schemas.microsoft.com/office/drawing/2014/main" id="{26419C54-B8C5-4419-BFCF-A45C0577C9F8}"/>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65" name="Freeform 1651">
            <a:extLst>
              <a:ext uri="{FF2B5EF4-FFF2-40B4-BE49-F238E27FC236}">
                <a16:creationId xmlns:a16="http://schemas.microsoft.com/office/drawing/2014/main" id="{EA07945C-E2F3-4E3F-A09B-9A316EACF2AB}"/>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6" name="Group 1655">
          <a:extLst>
            <a:ext uri="{FF2B5EF4-FFF2-40B4-BE49-F238E27FC236}">
              <a16:creationId xmlns:a16="http://schemas.microsoft.com/office/drawing/2014/main" id="{8976BE61-8E01-4C8B-9F32-5BA024983233}"/>
            </a:ext>
          </a:extLst>
        </xdr:cNvPr>
        <xdr:cNvGrpSpPr>
          <a:grpSpLocks/>
        </xdr:cNvGrpSpPr>
      </xdr:nvGrpSpPr>
      <xdr:grpSpPr bwMode="auto">
        <a:xfrm>
          <a:off x="6562725" y="5219700"/>
          <a:ext cx="0" cy="0"/>
          <a:chOff x="978" y="846"/>
          <a:chExt cx="140" cy="85"/>
        </a:xfrm>
      </xdr:grpSpPr>
      <xdr:sp macro="" textlink="">
        <xdr:nvSpPr>
          <xdr:cNvPr id="1984062" name="Freeform 1653">
            <a:extLst>
              <a:ext uri="{FF2B5EF4-FFF2-40B4-BE49-F238E27FC236}">
                <a16:creationId xmlns:a16="http://schemas.microsoft.com/office/drawing/2014/main" id="{F64455D4-EC2D-43E2-BA7E-7C9C735672BE}"/>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63" name="Freeform 1654">
            <a:extLst>
              <a:ext uri="{FF2B5EF4-FFF2-40B4-BE49-F238E27FC236}">
                <a16:creationId xmlns:a16="http://schemas.microsoft.com/office/drawing/2014/main" id="{4EB3AFD5-BDA1-415F-8A5F-E6544A3F8A5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7" name="Group 1658">
          <a:extLst>
            <a:ext uri="{FF2B5EF4-FFF2-40B4-BE49-F238E27FC236}">
              <a16:creationId xmlns:a16="http://schemas.microsoft.com/office/drawing/2014/main" id="{88E224ED-E032-4778-80E8-84CB282807CF}"/>
            </a:ext>
          </a:extLst>
        </xdr:cNvPr>
        <xdr:cNvGrpSpPr>
          <a:grpSpLocks/>
        </xdr:cNvGrpSpPr>
      </xdr:nvGrpSpPr>
      <xdr:grpSpPr bwMode="auto">
        <a:xfrm>
          <a:off x="6562725" y="5219700"/>
          <a:ext cx="0" cy="0"/>
          <a:chOff x="953" y="884"/>
          <a:chExt cx="66" cy="83"/>
        </a:xfrm>
      </xdr:grpSpPr>
      <xdr:sp macro="" textlink="">
        <xdr:nvSpPr>
          <xdr:cNvPr id="1984060" name="Freeform 1656">
            <a:extLst>
              <a:ext uri="{FF2B5EF4-FFF2-40B4-BE49-F238E27FC236}">
                <a16:creationId xmlns:a16="http://schemas.microsoft.com/office/drawing/2014/main" id="{4C7A5367-BFF3-4A20-AFF2-ACBCC56A816E}"/>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61" name="Freeform 1657">
            <a:extLst>
              <a:ext uri="{FF2B5EF4-FFF2-40B4-BE49-F238E27FC236}">
                <a16:creationId xmlns:a16="http://schemas.microsoft.com/office/drawing/2014/main" id="{C21A33B2-76A7-4C3C-97D7-E156DD0B487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8" name="Group 1661">
          <a:extLst>
            <a:ext uri="{FF2B5EF4-FFF2-40B4-BE49-F238E27FC236}">
              <a16:creationId xmlns:a16="http://schemas.microsoft.com/office/drawing/2014/main" id="{2B5F8BF4-2579-4516-BFDB-9480EA258E5A}"/>
            </a:ext>
          </a:extLst>
        </xdr:cNvPr>
        <xdr:cNvGrpSpPr>
          <a:grpSpLocks/>
        </xdr:cNvGrpSpPr>
      </xdr:nvGrpSpPr>
      <xdr:grpSpPr bwMode="auto">
        <a:xfrm>
          <a:off x="6562725" y="5219700"/>
          <a:ext cx="0" cy="0"/>
          <a:chOff x="1009" y="920"/>
          <a:chExt cx="93" cy="55"/>
        </a:xfrm>
      </xdr:grpSpPr>
      <xdr:sp macro="" textlink="">
        <xdr:nvSpPr>
          <xdr:cNvPr id="1984058" name="Freeform 1659">
            <a:extLst>
              <a:ext uri="{FF2B5EF4-FFF2-40B4-BE49-F238E27FC236}">
                <a16:creationId xmlns:a16="http://schemas.microsoft.com/office/drawing/2014/main" id="{9691DDF3-09D8-427A-BD84-68F453D72735}"/>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59" name="Freeform 1660">
            <a:extLst>
              <a:ext uri="{FF2B5EF4-FFF2-40B4-BE49-F238E27FC236}">
                <a16:creationId xmlns:a16="http://schemas.microsoft.com/office/drawing/2014/main" id="{CBC0CCE6-8624-4EFE-BC9A-C67A9F3CF01D}"/>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89" name="Group 1664">
          <a:extLst>
            <a:ext uri="{FF2B5EF4-FFF2-40B4-BE49-F238E27FC236}">
              <a16:creationId xmlns:a16="http://schemas.microsoft.com/office/drawing/2014/main" id="{CADC2B72-89EC-4D2C-BFB0-E45148699208}"/>
            </a:ext>
          </a:extLst>
        </xdr:cNvPr>
        <xdr:cNvGrpSpPr>
          <a:grpSpLocks/>
        </xdr:cNvGrpSpPr>
      </xdr:nvGrpSpPr>
      <xdr:grpSpPr bwMode="auto">
        <a:xfrm>
          <a:off x="6562725" y="5219700"/>
          <a:ext cx="0" cy="0"/>
          <a:chOff x="963" y="949"/>
          <a:chExt cx="27" cy="55"/>
        </a:xfrm>
      </xdr:grpSpPr>
      <xdr:sp macro="" textlink="">
        <xdr:nvSpPr>
          <xdr:cNvPr id="1984056" name="Freeform 1662">
            <a:extLst>
              <a:ext uri="{FF2B5EF4-FFF2-40B4-BE49-F238E27FC236}">
                <a16:creationId xmlns:a16="http://schemas.microsoft.com/office/drawing/2014/main" id="{D1B13AE4-C69A-4798-98CB-C9D9DD547021}"/>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57" name="Freeform 1663">
            <a:extLst>
              <a:ext uri="{FF2B5EF4-FFF2-40B4-BE49-F238E27FC236}">
                <a16:creationId xmlns:a16="http://schemas.microsoft.com/office/drawing/2014/main" id="{15F79AA6-3A3E-406E-B2F0-46B568EAF715}"/>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6990" name="Group 1667">
          <a:extLst>
            <a:ext uri="{FF2B5EF4-FFF2-40B4-BE49-F238E27FC236}">
              <a16:creationId xmlns:a16="http://schemas.microsoft.com/office/drawing/2014/main" id="{C3D51D57-850C-49A7-A0F0-135313FC57E2}"/>
            </a:ext>
          </a:extLst>
        </xdr:cNvPr>
        <xdr:cNvGrpSpPr>
          <a:grpSpLocks/>
        </xdr:cNvGrpSpPr>
      </xdr:nvGrpSpPr>
      <xdr:grpSpPr bwMode="auto">
        <a:xfrm>
          <a:off x="6562725" y="5219700"/>
          <a:ext cx="0" cy="0"/>
          <a:chOff x="981" y="955"/>
          <a:chExt cx="38" cy="27"/>
        </a:xfrm>
      </xdr:grpSpPr>
      <xdr:sp macro="" textlink="">
        <xdr:nvSpPr>
          <xdr:cNvPr id="1984054" name="Freeform 1665">
            <a:extLst>
              <a:ext uri="{FF2B5EF4-FFF2-40B4-BE49-F238E27FC236}">
                <a16:creationId xmlns:a16="http://schemas.microsoft.com/office/drawing/2014/main" id="{2DEE0AB4-297F-42FA-B96E-AB81CDDA1D6F}"/>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55" name="Freeform 1666">
            <a:extLst>
              <a:ext uri="{FF2B5EF4-FFF2-40B4-BE49-F238E27FC236}">
                <a16:creationId xmlns:a16="http://schemas.microsoft.com/office/drawing/2014/main" id="{7C928873-0816-41A0-88D3-DACB8B152227}"/>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1" name="Group 1670">
          <a:extLst>
            <a:ext uri="{FF2B5EF4-FFF2-40B4-BE49-F238E27FC236}">
              <a16:creationId xmlns:a16="http://schemas.microsoft.com/office/drawing/2014/main" id="{9AA21746-4553-446D-A226-69F806CCA2C1}"/>
            </a:ext>
          </a:extLst>
        </xdr:cNvPr>
        <xdr:cNvGrpSpPr>
          <a:grpSpLocks/>
        </xdr:cNvGrpSpPr>
      </xdr:nvGrpSpPr>
      <xdr:grpSpPr bwMode="auto">
        <a:xfrm>
          <a:off x="6562725" y="6162675"/>
          <a:ext cx="0" cy="0"/>
          <a:chOff x="798" y="1047"/>
          <a:chExt cx="45" cy="43"/>
        </a:xfrm>
      </xdr:grpSpPr>
      <xdr:sp macro="" textlink="">
        <xdr:nvSpPr>
          <xdr:cNvPr id="1984052" name="Freeform 1668">
            <a:extLst>
              <a:ext uri="{FF2B5EF4-FFF2-40B4-BE49-F238E27FC236}">
                <a16:creationId xmlns:a16="http://schemas.microsoft.com/office/drawing/2014/main" id="{3A59FE41-13A2-4FB4-933C-CD270BF18A78}"/>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53" name="Freeform 1669">
            <a:extLst>
              <a:ext uri="{FF2B5EF4-FFF2-40B4-BE49-F238E27FC236}">
                <a16:creationId xmlns:a16="http://schemas.microsoft.com/office/drawing/2014/main" id="{544C3F74-1DF9-4A00-B7B4-B80843301DC4}"/>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976992" name="Group 1677">
          <a:extLst>
            <a:ext uri="{FF2B5EF4-FFF2-40B4-BE49-F238E27FC236}">
              <a16:creationId xmlns:a16="http://schemas.microsoft.com/office/drawing/2014/main" id="{2789BF43-1CD4-46B8-A226-3C37F6B8631C}"/>
            </a:ext>
          </a:extLst>
        </xdr:cNvPr>
        <xdr:cNvGrpSpPr>
          <a:grpSpLocks/>
        </xdr:cNvGrpSpPr>
      </xdr:nvGrpSpPr>
      <xdr:grpSpPr bwMode="auto">
        <a:xfrm>
          <a:off x="5019675" y="6162675"/>
          <a:ext cx="123825" cy="0"/>
          <a:chOff x="566" y="587"/>
          <a:chExt cx="13" cy="17"/>
        </a:xfrm>
      </xdr:grpSpPr>
      <xdr:sp macro="" textlink="">
        <xdr:nvSpPr>
          <xdr:cNvPr id="1984046" name="Freeform 1671">
            <a:extLst>
              <a:ext uri="{FF2B5EF4-FFF2-40B4-BE49-F238E27FC236}">
                <a16:creationId xmlns:a16="http://schemas.microsoft.com/office/drawing/2014/main" id="{62B487BD-402D-49A2-8156-CB9C78D0B8AE}"/>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47" name="Freeform 1672">
            <a:extLst>
              <a:ext uri="{FF2B5EF4-FFF2-40B4-BE49-F238E27FC236}">
                <a16:creationId xmlns:a16="http://schemas.microsoft.com/office/drawing/2014/main" id="{32153221-AF5A-431D-A3CF-D1F7555C632C}"/>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8" name="Freeform 1673">
            <a:extLst>
              <a:ext uri="{FF2B5EF4-FFF2-40B4-BE49-F238E27FC236}">
                <a16:creationId xmlns:a16="http://schemas.microsoft.com/office/drawing/2014/main" id="{789C6519-29B6-4B69-8294-69496C899D28}"/>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9" name="Freeform 1674">
            <a:extLst>
              <a:ext uri="{FF2B5EF4-FFF2-40B4-BE49-F238E27FC236}">
                <a16:creationId xmlns:a16="http://schemas.microsoft.com/office/drawing/2014/main" id="{0BA9E5E0-4F0E-40A4-A983-46FBBD3F050A}"/>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50" name="Freeform 1675">
            <a:extLst>
              <a:ext uri="{FF2B5EF4-FFF2-40B4-BE49-F238E27FC236}">
                <a16:creationId xmlns:a16="http://schemas.microsoft.com/office/drawing/2014/main" id="{337B97E3-C8BD-4A13-9277-623822F7D3E3}"/>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51" name="Freeform 1676">
            <a:extLst>
              <a:ext uri="{FF2B5EF4-FFF2-40B4-BE49-F238E27FC236}">
                <a16:creationId xmlns:a16="http://schemas.microsoft.com/office/drawing/2014/main" id="{ECF8FAEF-3F7D-4F43-B660-1303AA912C74}"/>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3" name="Group 1699">
          <a:extLst>
            <a:ext uri="{FF2B5EF4-FFF2-40B4-BE49-F238E27FC236}">
              <a16:creationId xmlns:a16="http://schemas.microsoft.com/office/drawing/2014/main" id="{A1BFA845-74EA-44C5-8B01-877DE2039CE3}"/>
            </a:ext>
          </a:extLst>
        </xdr:cNvPr>
        <xdr:cNvGrpSpPr>
          <a:grpSpLocks/>
        </xdr:cNvGrpSpPr>
      </xdr:nvGrpSpPr>
      <xdr:grpSpPr bwMode="auto">
        <a:xfrm>
          <a:off x="6562725" y="6162675"/>
          <a:ext cx="0" cy="0"/>
          <a:chOff x="877" y="879"/>
          <a:chExt cx="90" cy="75"/>
        </a:xfrm>
      </xdr:grpSpPr>
      <xdr:sp macro="" textlink="">
        <xdr:nvSpPr>
          <xdr:cNvPr id="1984025" name="Freeform 1678">
            <a:extLst>
              <a:ext uri="{FF2B5EF4-FFF2-40B4-BE49-F238E27FC236}">
                <a16:creationId xmlns:a16="http://schemas.microsoft.com/office/drawing/2014/main" id="{519BA3BC-ACB0-431D-B978-BF4F4D551767}"/>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26" name="Freeform 1679">
            <a:extLst>
              <a:ext uri="{FF2B5EF4-FFF2-40B4-BE49-F238E27FC236}">
                <a16:creationId xmlns:a16="http://schemas.microsoft.com/office/drawing/2014/main" id="{5F4D6159-247A-498B-98FA-F739437C3215}"/>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7" name="Freeform 1680">
            <a:extLst>
              <a:ext uri="{FF2B5EF4-FFF2-40B4-BE49-F238E27FC236}">
                <a16:creationId xmlns:a16="http://schemas.microsoft.com/office/drawing/2014/main" id="{9CDF054F-D58C-47E5-8AC7-6902E5801CB9}"/>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8" name="Freeform 1681">
            <a:extLst>
              <a:ext uri="{FF2B5EF4-FFF2-40B4-BE49-F238E27FC236}">
                <a16:creationId xmlns:a16="http://schemas.microsoft.com/office/drawing/2014/main" id="{2CB31CA9-D93C-4890-AE38-A0181344E56D}"/>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9" name="Freeform 1682">
            <a:extLst>
              <a:ext uri="{FF2B5EF4-FFF2-40B4-BE49-F238E27FC236}">
                <a16:creationId xmlns:a16="http://schemas.microsoft.com/office/drawing/2014/main" id="{A5873DD2-6C55-4461-BBA8-D14042BC03CD}"/>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0" name="Freeform 1683">
            <a:extLst>
              <a:ext uri="{FF2B5EF4-FFF2-40B4-BE49-F238E27FC236}">
                <a16:creationId xmlns:a16="http://schemas.microsoft.com/office/drawing/2014/main" id="{1FC47C9B-95F3-44EC-871E-618DBEF8CA99}"/>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1" name="Freeform 1684">
            <a:extLst>
              <a:ext uri="{FF2B5EF4-FFF2-40B4-BE49-F238E27FC236}">
                <a16:creationId xmlns:a16="http://schemas.microsoft.com/office/drawing/2014/main" id="{95C91290-2CA2-449F-8D18-BBB4CC0C904C}"/>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2" name="Freeform 1685">
            <a:extLst>
              <a:ext uri="{FF2B5EF4-FFF2-40B4-BE49-F238E27FC236}">
                <a16:creationId xmlns:a16="http://schemas.microsoft.com/office/drawing/2014/main" id="{EDC7579A-C804-4690-8EC4-BA98AC5D0E08}"/>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3" name="Freeform 1686">
            <a:extLst>
              <a:ext uri="{FF2B5EF4-FFF2-40B4-BE49-F238E27FC236}">
                <a16:creationId xmlns:a16="http://schemas.microsoft.com/office/drawing/2014/main" id="{00616322-1F11-4B5F-96C2-CDA03D2D3839}"/>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4" name="Freeform 1687">
            <a:extLst>
              <a:ext uri="{FF2B5EF4-FFF2-40B4-BE49-F238E27FC236}">
                <a16:creationId xmlns:a16="http://schemas.microsoft.com/office/drawing/2014/main" id="{D392B1B5-51C7-4931-AC42-837350671CA4}"/>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5" name="Freeform 1688">
            <a:extLst>
              <a:ext uri="{FF2B5EF4-FFF2-40B4-BE49-F238E27FC236}">
                <a16:creationId xmlns:a16="http://schemas.microsoft.com/office/drawing/2014/main" id="{E0D58560-233A-4818-A686-3A9CCEA0F467}"/>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6" name="Freeform 1689">
            <a:extLst>
              <a:ext uri="{FF2B5EF4-FFF2-40B4-BE49-F238E27FC236}">
                <a16:creationId xmlns:a16="http://schemas.microsoft.com/office/drawing/2014/main" id="{BD468B89-98FE-40D0-AFBD-4AAE6683F1B0}"/>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7" name="Freeform 1690">
            <a:extLst>
              <a:ext uri="{FF2B5EF4-FFF2-40B4-BE49-F238E27FC236}">
                <a16:creationId xmlns:a16="http://schemas.microsoft.com/office/drawing/2014/main" id="{58980C1D-402B-4F22-87D5-E93979DA7253}"/>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8" name="Freeform 1691">
            <a:extLst>
              <a:ext uri="{FF2B5EF4-FFF2-40B4-BE49-F238E27FC236}">
                <a16:creationId xmlns:a16="http://schemas.microsoft.com/office/drawing/2014/main" id="{6A27F944-A797-47AB-A292-70780AFF93E9}"/>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39" name="Freeform 1692">
            <a:extLst>
              <a:ext uri="{FF2B5EF4-FFF2-40B4-BE49-F238E27FC236}">
                <a16:creationId xmlns:a16="http://schemas.microsoft.com/office/drawing/2014/main" id="{6D45D07D-CF82-412F-BA51-85A0E7F47021}"/>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0" name="Freeform 1693">
            <a:extLst>
              <a:ext uri="{FF2B5EF4-FFF2-40B4-BE49-F238E27FC236}">
                <a16:creationId xmlns:a16="http://schemas.microsoft.com/office/drawing/2014/main" id="{C3405DB1-B132-4A39-B98A-1B3FCC2A6C65}"/>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1" name="Freeform 1694">
            <a:extLst>
              <a:ext uri="{FF2B5EF4-FFF2-40B4-BE49-F238E27FC236}">
                <a16:creationId xmlns:a16="http://schemas.microsoft.com/office/drawing/2014/main" id="{0C78F671-FAC3-4595-9583-985793C1884B}"/>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2" name="Freeform 1695">
            <a:extLst>
              <a:ext uri="{FF2B5EF4-FFF2-40B4-BE49-F238E27FC236}">
                <a16:creationId xmlns:a16="http://schemas.microsoft.com/office/drawing/2014/main" id="{252E315B-993E-46A1-B9EB-EED4EE9DB1BC}"/>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3" name="Freeform 1696">
            <a:extLst>
              <a:ext uri="{FF2B5EF4-FFF2-40B4-BE49-F238E27FC236}">
                <a16:creationId xmlns:a16="http://schemas.microsoft.com/office/drawing/2014/main" id="{983E437B-128D-4ED5-BB40-9FD6759E1446}"/>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4" name="Freeform 1697">
            <a:extLst>
              <a:ext uri="{FF2B5EF4-FFF2-40B4-BE49-F238E27FC236}">
                <a16:creationId xmlns:a16="http://schemas.microsoft.com/office/drawing/2014/main" id="{E18C8F15-4BF9-4DC0-8859-2715389C3E45}"/>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45" name="Freeform 1698">
            <a:extLst>
              <a:ext uri="{FF2B5EF4-FFF2-40B4-BE49-F238E27FC236}">
                <a16:creationId xmlns:a16="http://schemas.microsoft.com/office/drawing/2014/main" id="{0FB37246-7DF6-47AF-B2A8-0C90412820E1}"/>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976994" name="Group 1709">
          <a:extLst>
            <a:ext uri="{FF2B5EF4-FFF2-40B4-BE49-F238E27FC236}">
              <a16:creationId xmlns:a16="http://schemas.microsoft.com/office/drawing/2014/main" id="{88A7F2EA-501F-40D7-884C-07B768A1ABA8}"/>
            </a:ext>
          </a:extLst>
        </xdr:cNvPr>
        <xdr:cNvGrpSpPr>
          <a:grpSpLocks/>
        </xdr:cNvGrpSpPr>
      </xdr:nvGrpSpPr>
      <xdr:grpSpPr bwMode="auto">
        <a:xfrm>
          <a:off x="6553200" y="6162675"/>
          <a:ext cx="9525" cy="0"/>
          <a:chOff x="727" y="749"/>
          <a:chExt cx="57" cy="51"/>
        </a:xfrm>
      </xdr:grpSpPr>
      <xdr:sp macro="" textlink="">
        <xdr:nvSpPr>
          <xdr:cNvPr id="1984016" name="Freeform 1700">
            <a:extLst>
              <a:ext uri="{FF2B5EF4-FFF2-40B4-BE49-F238E27FC236}">
                <a16:creationId xmlns:a16="http://schemas.microsoft.com/office/drawing/2014/main" id="{E36F8508-0D75-461D-B31C-4ADEC5F1DDCB}"/>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17" name="Freeform 1701">
            <a:extLst>
              <a:ext uri="{FF2B5EF4-FFF2-40B4-BE49-F238E27FC236}">
                <a16:creationId xmlns:a16="http://schemas.microsoft.com/office/drawing/2014/main" id="{85E3B0DA-CCA7-43FB-82B2-EF611B3AEDCF}"/>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8" name="Freeform 1702">
            <a:extLst>
              <a:ext uri="{FF2B5EF4-FFF2-40B4-BE49-F238E27FC236}">
                <a16:creationId xmlns:a16="http://schemas.microsoft.com/office/drawing/2014/main" id="{4101115A-33C1-48C4-A4BF-B739BD521338}"/>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9" name="Freeform 1703">
            <a:extLst>
              <a:ext uri="{FF2B5EF4-FFF2-40B4-BE49-F238E27FC236}">
                <a16:creationId xmlns:a16="http://schemas.microsoft.com/office/drawing/2014/main" id="{FE71DEB4-51FF-4F93-9E89-4FB9C68139C1}"/>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0" name="Freeform 1704">
            <a:extLst>
              <a:ext uri="{FF2B5EF4-FFF2-40B4-BE49-F238E27FC236}">
                <a16:creationId xmlns:a16="http://schemas.microsoft.com/office/drawing/2014/main" id="{CA462FCF-84FB-496F-AD97-F84B04222224}"/>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1" name="Freeform 1705">
            <a:extLst>
              <a:ext uri="{FF2B5EF4-FFF2-40B4-BE49-F238E27FC236}">
                <a16:creationId xmlns:a16="http://schemas.microsoft.com/office/drawing/2014/main" id="{6DB3AE93-E7D9-4D85-BDCD-01D2C5C2B8AB}"/>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2" name="Freeform 1706">
            <a:extLst>
              <a:ext uri="{FF2B5EF4-FFF2-40B4-BE49-F238E27FC236}">
                <a16:creationId xmlns:a16="http://schemas.microsoft.com/office/drawing/2014/main" id="{76FB5BF2-6540-4F73-90D1-AA2932ACB8DB}"/>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3" name="Freeform 1707">
            <a:extLst>
              <a:ext uri="{FF2B5EF4-FFF2-40B4-BE49-F238E27FC236}">
                <a16:creationId xmlns:a16="http://schemas.microsoft.com/office/drawing/2014/main" id="{36B5D33F-1599-4077-8D82-1AC07A18E20F}"/>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24" name="Freeform 1708">
            <a:extLst>
              <a:ext uri="{FF2B5EF4-FFF2-40B4-BE49-F238E27FC236}">
                <a16:creationId xmlns:a16="http://schemas.microsoft.com/office/drawing/2014/main" id="{6F15F4C8-EE7F-44AB-99A8-6A69D6D6EDAD}"/>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5" name="Group 1726">
          <a:extLst>
            <a:ext uri="{FF2B5EF4-FFF2-40B4-BE49-F238E27FC236}">
              <a16:creationId xmlns:a16="http://schemas.microsoft.com/office/drawing/2014/main" id="{8FB631F0-3B52-4126-A024-0066F960F4FB}"/>
            </a:ext>
          </a:extLst>
        </xdr:cNvPr>
        <xdr:cNvGrpSpPr>
          <a:grpSpLocks/>
        </xdr:cNvGrpSpPr>
      </xdr:nvGrpSpPr>
      <xdr:grpSpPr bwMode="auto">
        <a:xfrm>
          <a:off x="6562725" y="6162675"/>
          <a:ext cx="0" cy="0"/>
          <a:chOff x="775" y="867"/>
          <a:chExt cx="177" cy="192"/>
        </a:xfrm>
      </xdr:grpSpPr>
      <xdr:sp macro="" textlink="">
        <xdr:nvSpPr>
          <xdr:cNvPr id="1984000" name="Freeform 1710">
            <a:extLst>
              <a:ext uri="{FF2B5EF4-FFF2-40B4-BE49-F238E27FC236}">
                <a16:creationId xmlns:a16="http://schemas.microsoft.com/office/drawing/2014/main" id="{094BC519-2015-41DB-9E91-3FB9BD51EA92}"/>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4001" name="Freeform 1711">
            <a:extLst>
              <a:ext uri="{FF2B5EF4-FFF2-40B4-BE49-F238E27FC236}">
                <a16:creationId xmlns:a16="http://schemas.microsoft.com/office/drawing/2014/main" id="{76A199E1-AFFC-4F68-88D3-D7340888CD9B}"/>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2" name="Freeform 1712">
            <a:extLst>
              <a:ext uri="{FF2B5EF4-FFF2-40B4-BE49-F238E27FC236}">
                <a16:creationId xmlns:a16="http://schemas.microsoft.com/office/drawing/2014/main" id="{1E94AA10-49E3-43DB-B8E3-18C295668ECE}"/>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3" name="Freeform 1713">
            <a:extLst>
              <a:ext uri="{FF2B5EF4-FFF2-40B4-BE49-F238E27FC236}">
                <a16:creationId xmlns:a16="http://schemas.microsoft.com/office/drawing/2014/main" id="{5B4E5EC7-F77E-4FF3-B4F0-D9318E0FEFF5}"/>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4" name="Freeform 1714">
            <a:extLst>
              <a:ext uri="{FF2B5EF4-FFF2-40B4-BE49-F238E27FC236}">
                <a16:creationId xmlns:a16="http://schemas.microsoft.com/office/drawing/2014/main" id="{7F5A7CA7-2854-4C03-B6D6-4639B58B4506}"/>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5" name="Freeform 1715">
            <a:extLst>
              <a:ext uri="{FF2B5EF4-FFF2-40B4-BE49-F238E27FC236}">
                <a16:creationId xmlns:a16="http://schemas.microsoft.com/office/drawing/2014/main" id="{A5DCB164-D5A3-46C7-8CDF-EA5A27383A05}"/>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6" name="Freeform 1716">
            <a:extLst>
              <a:ext uri="{FF2B5EF4-FFF2-40B4-BE49-F238E27FC236}">
                <a16:creationId xmlns:a16="http://schemas.microsoft.com/office/drawing/2014/main" id="{30A23E20-F7EB-4DD3-B85C-5C558143145E}"/>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7" name="Freeform 1717">
            <a:extLst>
              <a:ext uri="{FF2B5EF4-FFF2-40B4-BE49-F238E27FC236}">
                <a16:creationId xmlns:a16="http://schemas.microsoft.com/office/drawing/2014/main" id="{EA36769C-5078-4576-A070-DD1E4FB3964E}"/>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8" name="Freeform 1718">
            <a:extLst>
              <a:ext uri="{FF2B5EF4-FFF2-40B4-BE49-F238E27FC236}">
                <a16:creationId xmlns:a16="http://schemas.microsoft.com/office/drawing/2014/main" id="{B834807C-B458-4A00-842D-0C2088918A4B}"/>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09" name="Freeform 1719">
            <a:extLst>
              <a:ext uri="{FF2B5EF4-FFF2-40B4-BE49-F238E27FC236}">
                <a16:creationId xmlns:a16="http://schemas.microsoft.com/office/drawing/2014/main" id="{2EF004A0-2A9A-471C-BF73-E00A6517BCFC}"/>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0" name="Freeform 1720">
            <a:extLst>
              <a:ext uri="{FF2B5EF4-FFF2-40B4-BE49-F238E27FC236}">
                <a16:creationId xmlns:a16="http://schemas.microsoft.com/office/drawing/2014/main" id="{2DF9AB6B-425F-41E3-92FE-F6472AFB59B4}"/>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1" name="Freeform 1721">
            <a:extLst>
              <a:ext uri="{FF2B5EF4-FFF2-40B4-BE49-F238E27FC236}">
                <a16:creationId xmlns:a16="http://schemas.microsoft.com/office/drawing/2014/main" id="{BED6B839-12AC-4602-AB2B-37158EC19BBD}"/>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2" name="Freeform 1722">
            <a:extLst>
              <a:ext uri="{FF2B5EF4-FFF2-40B4-BE49-F238E27FC236}">
                <a16:creationId xmlns:a16="http://schemas.microsoft.com/office/drawing/2014/main" id="{84BB8E37-2215-4A21-8369-21ACF829653D}"/>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3" name="Freeform 1723">
            <a:extLst>
              <a:ext uri="{FF2B5EF4-FFF2-40B4-BE49-F238E27FC236}">
                <a16:creationId xmlns:a16="http://schemas.microsoft.com/office/drawing/2014/main" id="{0A4DCD71-5B55-436B-88EF-EDB50D0E0D35}"/>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4" name="Freeform 1724">
            <a:extLst>
              <a:ext uri="{FF2B5EF4-FFF2-40B4-BE49-F238E27FC236}">
                <a16:creationId xmlns:a16="http://schemas.microsoft.com/office/drawing/2014/main" id="{07294605-3073-4907-838B-AC0BC6E7ACBB}"/>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4015" name="Freeform 1725">
            <a:extLst>
              <a:ext uri="{FF2B5EF4-FFF2-40B4-BE49-F238E27FC236}">
                <a16:creationId xmlns:a16="http://schemas.microsoft.com/office/drawing/2014/main" id="{4E326A84-3156-408C-B627-37A33A489E46}"/>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6" name="Group 1750">
          <a:extLst>
            <a:ext uri="{FF2B5EF4-FFF2-40B4-BE49-F238E27FC236}">
              <a16:creationId xmlns:a16="http://schemas.microsoft.com/office/drawing/2014/main" id="{DF9EAE8A-2C74-46F0-A9C3-515D0D6B5E2D}"/>
            </a:ext>
          </a:extLst>
        </xdr:cNvPr>
        <xdr:cNvGrpSpPr>
          <a:grpSpLocks/>
        </xdr:cNvGrpSpPr>
      </xdr:nvGrpSpPr>
      <xdr:grpSpPr bwMode="auto">
        <a:xfrm>
          <a:off x="6562725" y="6162675"/>
          <a:ext cx="0" cy="0"/>
          <a:chOff x="797" y="672"/>
          <a:chExt cx="105" cy="58"/>
        </a:xfrm>
      </xdr:grpSpPr>
      <xdr:sp macro="" textlink="">
        <xdr:nvSpPr>
          <xdr:cNvPr id="1983977" name="Freeform 1727">
            <a:extLst>
              <a:ext uri="{FF2B5EF4-FFF2-40B4-BE49-F238E27FC236}">
                <a16:creationId xmlns:a16="http://schemas.microsoft.com/office/drawing/2014/main" id="{26C4A829-4A10-41FE-B731-D1F13CA079A4}"/>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978" name="Freeform 1728">
            <a:extLst>
              <a:ext uri="{FF2B5EF4-FFF2-40B4-BE49-F238E27FC236}">
                <a16:creationId xmlns:a16="http://schemas.microsoft.com/office/drawing/2014/main" id="{5FB0547C-0B90-44C0-949D-3CC4A4F60CA8}"/>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9" name="Freeform 1729">
            <a:extLst>
              <a:ext uri="{FF2B5EF4-FFF2-40B4-BE49-F238E27FC236}">
                <a16:creationId xmlns:a16="http://schemas.microsoft.com/office/drawing/2014/main" id="{E9E98B03-D1AB-4C0D-9053-2ADBCB74E24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0" name="Freeform 1730">
            <a:extLst>
              <a:ext uri="{FF2B5EF4-FFF2-40B4-BE49-F238E27FC236}">
                <a16:creationId xmlns:a16="http://schemas.microsoft.com/office/drawing/2014/main" id="{93BFED65-6DA7-4A91-9C76-61D46C315E2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1" name="Freeform 1731">
            <a:extLst>
              <a:ext uri="{FF2B5EF4-FFF2-40B4-BE49-F238E27FC236}">
                <a16:creationId xmlns:a16="http://schemas.microsoft.com/office/drawing/2014/main" id="{D05F7DC3-6E4E-4D12-8C7F-343151231375}"/>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2" name="Freeform 1732">
            <a:extLst>
              <a:ext uri="{FF2B5EF4-FFF2-40B4-BE49-F238E27FC236}">
                <a16:creationId xmlns:a16="http://schemas.microsoft.com/office/drawing/2014/main" id="{597BB8E7-F409-45D0-A537-57A6CCBD02F4}"/>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3" name="Freeform 1733">
            <a:extLst>
              <a:ext uri="{FF2B5EF4-FFF2-40B4-BE49-F238E27FC236}">
                <a16:creationId xmlns:a16="http://schemas.microsoft.com/office/drawing/2014/main" id="{7468DCC9-8028-429E-85B4-AD7852F8D3EB}"/>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4" name="Freeform 1734">
            <a:extLst>
              <a:ext uri="{FF2B5EF4-FFF2-40B4-BE49-F238E27FC236}">
                <a16:creationId xmlns:a16="http://schemas.microsoft.com/office/drawing/2014/main" id="{146687F2-F90D-4362-8C65-891C9A37262E}"/>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5" name="Freeform 1735">
            <a:extLst>
              <a:ext uri="{FF2B5EF4-FFF2-40B4-BE49-F238E27FC236}">
                <a16:creationId xmlns:a16="http://schemas.microsoft.com/office/drawing/2014/main" id="{58A0B413-4E73-4703-9AA7-586EADF96581}"/>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6" name="Freeform 1736">
            <a:extLst>
              <a:ext uri="{FF2B5EF4-FFF2-40B4-BE49-F238E27FC236}">
                <a16:creationId xmlns:a16="http://schemas.microsoft.com/office/drawing/2014/main" id="{BB359450-4F61-46BA-84DC-0E747556339D}"/>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7" name="Freeform 1737">
            <a:extLst>
              <a:ext uri="{FF2B5EF4-FFF2-40B4-BE49-F238E27FC236}">
                <a16:creationId xmlns:a16="http://schemas.microsoft.com/office/drawing/2014/main" id="{E8073FB4-EA3B-4696-BFE6-EC9AE6DC67B1}"/>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8" name="Freeform 1738">
            <a:extLst>
              <a:ext uri="{FF2B5EF4-FFF2-40B4-BE49-F238E27FC236}">
                <a16:creationId xmlns:a16="http://schemas.microsoft.com/office/drawing/2014/main" id="{49450942-C694-4C90-96A5-4AAF110E5005}"/>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89" name="Freeform 1739">
            <a:extLst>
              <a:ext uri="{FF2B5EF4-FFF2-40B4-BE49-F238E27FC236}">
                <a16:creationId xmlns:a16="http://schemas.microsoft.com/office/drawing/2014/main" id="{DDAD3101-0A92-4913-BAB3-C8D7F1D80122}"/>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0" name="Freeform 1740">
            <a:extLst>
              <a:ext uri="{FF2B5EF4-FFF2-40B4-BE49-F238E27FC236}">
                <a16:creationId xmlns:a16="http://schemas.microsoft.com/office/drawing/2014/main" id="{0D61FB51-1745-4CB2-B6E8-FE11C874D74B}"/>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1" name="Freeform 1741">
            <a:extLst>
              <a:ext uri="{FF2B5EF4-FFF2-40B4-BE49-F238E27FC236}">
                <a16:creationId xmlns:a16="http://schemas.microsoft.com/office/drawing/2014/main" id="{2EF179A5-6F1D-4219-B198-1FD35A08C626}"/>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2" name="Freeform 1742">
            <a:extLst>
              <a:ext uri="{FF2B5EF4-FFF2-40B4-BE49-F238E27FC236}">
                <a16:creationId xmlns:a16="http://schemas.microsoft.com/office/drawing/2014/main" id="{38A0E409-DE34-4351-B7FA-AE403D014F31}"/>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3" name="Freeform 1743">
            <a:extLst>
              <a:ext uri="{FF2B5EF4-FFF2-40B4-BE49-F238E27FC236}">
                <a16:creationId xmlns:a16="http://schemas.microsoft.com/office/drawing/2014/main" id="{8F943974-C0BE-418C-842C-A77CFEF19F36}"/>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4" name="Freeform 1744">
            <a:extLst>
              <a:ext uri="{FF2B5EF4-FFF2-40B4-BE49-F238E27FC236}">
                <a16:creationId xmlns:a16="http://schemas.microsoft.com/office/drawing/2014/main" id="{3D3CDB23-D1E2-49F2-BE21-D6D60DEDF4D6}"/>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5" name="Freeform 1745">
            <a:extLst>
              <a:ext uri="{FF2B5EF4-FFF2-40B4-BE49-F238E27FC236}">
                <a16:creationId xmlns:a16="http://schemas.microsoft.com/office/drawing/2014/main" id="{A34DA466-0034-45C7-9831-10D89C9D458A}"/>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6" name="Freeform 1746">
            <a:extLst>
              <a:ext uri="{FF2B5EF4-FFF2-40B4-BE49-F238E27FC236}">
                <a16:creationId xmlns:a16="http://schemas.microsoft.com/office/drawing/2014/main" id="{178F7A86-E458-4A52-AA74-029682D177ED}"/>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7" name="Freeform 1747">
            <a:extLst>
              <a:ext uri="{FF2B5EF4-FFF2-40B4-BE49-F238E27FC236}">
                <a16:creationId xmlns:a16="http://schemas.microsoft.com/office/drawing/2014/main" id="{A95175D5-0D7E-475B-B508-6EF2F7C3DB41}"/>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8" name="Freeform 1748">
            <a:extLst>
              <a:ext uri="{FF2B5EF4-FFF2-40B4-BE49-F238E27FC236}">
                <a16:creationId xmlns:a16="http://schemas.microsoft.com/office/drawing/2014/main" id="{686106A5-DA89-442F-8EED-F2F54011C4D1}"/>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99" name="Freeform 1749">
            <a:extLst>
              <a:ext uri="{FF2B5EF4-FFF2-40B4-BE49-F238E27FC236}">
                <a16:creationId xmlns:a16="http://schemas.microsoft.com/office/drawing/2014/main" id="{3B7A09CA-27F7-48F6-83E8-14FD922D6580}"/>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7" name="Group 1773">
          <a:extLst>
            <a:ext uri="{FF2B5EF4-FFF2-40B4-BE49-F238E27FC236}">
              <a16:creationId xmlns:a16="http://schemas.microsoft.com/office/drawing/2014/main" id="{5D59B2E2-6ACF-46FE-8FF6-9DF53E45B131}"/>
            </a:ext>
          </a:extLst>
        </xdr:cNvPr>
        <xdr:cNvGrpSpPr>
          <a:grpSpLocks/>
        </xdr:cNvGrpSpPr>
      </xdr:nvGrpSpPr>
      <xdr:grpSpPr bwMode="auto">
        <a:xfrm>
          <a:off x="6562725" y="6162675"/>
          <a:ext cx="0" cy="0"/>
          <a:chOff x="764" y="721"/>
          <a:chExt cx="136" cy="143"/>
        </a:xfrm>
      </xdr:grpSpPr>
      <xdr:sp macro="" textlink="">
        <xdr:nvSpPr>
          <xdr:cNvPr id="1983955" name="Freeform 1751">
            <a:extLst>
              <a:ext uri="{FF2B5EF4-FFF2-40B4-BE49-F238E27FC236}">
                <a16:creationId xmlns:a16="http://schemas.microsoft.com/office/drawing/2014/main" id="{4D2BE7DF-6597-48E8-B416-8F71AFF7FEFD}"/>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956" name="Freeform 1752">
            <a:extLst>
              <a:ext uri="{FF2B5EF4-FFF2-40B4-BE49-F238E27FC236}">
                <a16:creationId xmlns:a16="http://schemas.microsoft.com/office/drawing/2014/main" id="{BD23D1A1-3CDF-4DEF-8C19-AEA0A3323705}"/>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7" name="Freeform 1753">
            <a:extLst>
              <a:ext uri="{FF2B5EF4-FFF2-40B4-BE49-F238E27FC236}">
                <a16:creationId xmlns:a16="http://schemas.microsoft.com/office/drawing/2014/main" id="{7E6F1C1F-C591-43CD-89EE-00F4C79C53EF}"/>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8" name="Rectangle 1754">
            <a:extLst>
              <a:ext uri="{FF2B5EF4-FFF2-40B4-BE49-F238E27FC236}">
                <a16:creationId xmlns:a16="http://schemas.microsoft.com/office/drawing/2014/main" id="{674B083F-AB57-4963-8DA6-CDF2E2B224AA}"/>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83959" name="Freeform 1755">
            <a:extLst>
              <a:ext uri="{FF2B5EF4-FFF2-40B4-BE49-F238E27FC236}">
                <a16:creationId xmlns:a16="http://schemas.microsoft.com/office/drawing/2014/main" id="{C7C28B60-8018-48AB-B31C-1D29FFB5D9F9}"/>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0" name="Freeform 1756">
            <a:extLst>
              <a:ext uri="{FF2B5EF4-FFF2-40B4-BE49-F238E27FC236}">
                <a16:creationId xmlns:a16="http://schemas.microsoft.com/office/drawing/2014/main" id="{9E0E3548-B84F-4388-9592-A3A9703F6999}"/>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1" name="Freeform 1757">
            <a:extLst>
              <a:ext uri="{FF2B5EF4-FFF2-40B4-BE49-F238E27FC236}">
                <a16:creationId xmlns:a16="http://schemas.microsoft.com/office/drawing/2014/main" id="{114CE5CA-0FCB-43AC-A02B-52D2D73E2B44}"/>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2" name="Freeform 1758">
            <a:extLst>
              <a:ext uri="{FF2B5EF4-FFF2-40B4-BE49-F238E27FC236}">
                <a16:creationId xmlns:a16="http://schemas.microsoft.com/office/drawing/2014/main" id="{41D2AA09-05AA-4AED-88A8-7A3EF047815C}"/>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3" name="Freeform 1759">
            <a:extLst>
              <a:ext uri="{FF2B5EF4-FFF2-40B4-BE49-F238E27FC236}">
                <a16:creationId xmlns:a16="http://schemas.microsoft.com/office/drawing/2014/main" id="{B9F82F5B-A6F1-4D4E-A036-C91A76F98F13}"/>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4" name="Freeform 1760">
            <a:extLst>
              <a:ext uri="{FF2B5EF4-FFF2-40B4-BE49-F238E27FC236}">
                <a16:creationId xmlns:a16="http://schemas.microsoft.com/office/drawing/2014/main" id="{8F6FDF67-210E-4CF7-8783-6379BF526F30}"/>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5" name="Freeform 1761">
            <a:extLst>
              <a:ext uri="{FF2B5EF4-FFF2-40B4-BE49-F238E27FC236}">
                <a16:creationId xmlns:a16="http://schemas.microsoft.com/office/drawing/2014/main" id="{3C8589AD-D8CF-4BAA-9EEC-2F967BE73CF1}"/>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6" name="Freeform 1762">
            <a:extLst>
              <a:ext uri="{FF2B5EF4-FFF2-40B4-BE49-F238E27FC236}">
                <a16:creationId xmlns:a16="http://schemas.microsoft.com/office/drawing/2014/main" id="{9B088309-C31B-452C-8C6B-6DA787E89F1A}"/>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7" name="Freeform 1763">
            <a:extLst>
              <a:ext uri="{FF2B5EF4-FFF2-40B4-BE49-F238E27FC236}">
                <a16:creationId xmlns:a16="http://schemas.microsoft.com/office/drawing/2014/main" id="{A99FE979-4D02-42BA-B282-5AA6AB60BECC}"/>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8" name="Freeform 1764">
            <a:extLst>
              <a:ext uri="{FF2B5EF4-FFF2-40B4-BE49-F238E27FC236}">
                <a16:creationId xmlns:a16="http://schemas.microsoft.com/office/drawing/2014/main" id="{1FAFA5DE-5569-4C73-A33C-6EEB221147D0}"/>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69" name="Freeform 1765">
            <a:extLst>
              <a:ext uri="{FF2B5EF4-FFF2-40B4-BE49-F238E27FC236}">
                <a16:creationId xmlns:a16="http://schemas.microsoft.com/office/drawing/2014/main" id="{D7AB0AF3-DD58-4025-8EFB-CEE8B657B0F8}"/>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0" name="Freeform 1766">
            <a:extLst>
              <a:ext uri="{FF2B5EF4-FFF2-40B4-BE49-F238E27FC236}">
                <a16:creationId xmlns:a16="http://schemas.microsoft.com/office/drawing/2014/main" id="{B9A3CF0B-DA44-4BE6-81A2-D2BFEA0FBBCE}"/>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1" name="Freeform 1767">
            <a:extLst>
              <a:ext uri="{FF2B5EF4-FFF2-40B4-BE49-F238E27FC236}">
                <a16:creationId xmlns:a16="http://schemas.microsoft.com/office/drawing/2014/main" id="{4705E7B3-63AB-45CE-B19D-BC1B70FAD971}"/>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2" name="Freeform 1768">
            <a:extLst>
              <a:ext uri="{FF2B5EF4-FFF2-40B4-BE49-F238E27FC236}">
                <a16:creationId xmlns:a16="http://schemas.microsoft.com/office/drawing/2014/main" id="{3AA83F3C-7E93-4AAB-A3CD-C3DDC4F2DBFA}"/>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3" name="Freeform 1769">
            <a:extLst>
              <a:ext uri="{FF2B5EF4-FFF2-40B4-BE49-F238E27FC236}">
                <a16:creationId xmlns:a16="http://schemas.microsoft.com/office/drawing/2014/main" id="{B8A9FA90-1CFC-4AB5-9C33-4E40D0F5E49C}"/>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4" name="Freeform 1770">
            <a:extLst>
              <a:ext uri="{FF2B5EF4-FFF2-40B4-BE49-F238E27FC236}">
                <a16:creationId xmlns:a16="http://schemas.microsoft.com/office/drawing/2014/main" id="{22FF54C1-DB09-4032-8F74-0A378C077C25}"/>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5" name="Freeform 1771">
            <a:extLst>
              <a:ext uri="{FF2B5EF4-FFF2-40B4-BE49-F238E27FC236}">
                <a16:creationId xmlns:a16="http://schemas.microsoft.com/office/drawing/2014/main" id="{F44D0928-C317-463A-BE18-20785518B5E6}"/>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76" name="Freeform 1772">
            <a:extLst>
              <a:ext uri="{FF2B5EF4-FFF2-40B4-BE49-F238E27FC236}">
                <a16:creationId xmlns:a16="http://schemas.microsoft.com/office/drawing/2014/main" id="{E1069012-572D-46B0-A9A5-4CFD49B355A6}"/>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8" name="Group 1812">
          <a:extLst>
            <a:ext uri="{FF2B5EF4-FFF2-40B4-BE49-F238E27FC236}">
              <a16:creationId xmlns:a16="http://schemas.microsoft.com/office/drawing/2014/main" id="{57E5CD2F-B491-45F4-A133-4A5B48792A8A}"/>
            </a:ext>
          </a:extLst>
        </xdr:cNvPr>
        <xdr:cNvGrpSpPr>
          <a:grpSpLocks/>
        </xdr:cNvGrpSpPr>
      </xdr:nvGrpSpPr>
      <xdr:grpSpPr bwMode="auto">
        <a:xfrm>
          <a:off x="6562725" y="6162675"/>
          <a:ext cx="0" cy="0"/>
          <a:chOff x="842" y="538"/>
          <a:chExt cx="156" cy="178"/>
        </a:xfrm>
      </xdr:grpSpPr>
      <xdr:sp macro="" textlink="">
        <xdr:nvSpPr>
          <xdr:cNvPr id="1983917" name="Freeform 1774">
            <a:extLst>
              <a:ext uri="{FF2B5EF4-FFF2-40B4-BE49-F238E27FC236}">
                <a16:creationId xmlns:a16="http://schemas.microsoft.com/office/drawing/2014/main" id="{0CFE6F17-2BD6-4DBF-A651-25FA53D7A3E1}"/>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918" name="Freeform 1775">
            <a:extLst>
              <a:ext uri="{FF2B5EF4-FFF2-40B4-BE49-F238E27FC236}">
                <a16:creationId xmlns:a16="http://schemas.microsoft.com/office/drawing/2014/main" id="{70C986FD-CDB7-4D44-91C4-803DFF604E5A}"/>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9" name="Freeform 1776">
            <a:extLst>
              <a:ext uri="{FF2B5EF4-FFF2-40B4-BE49-F238E27FC236}">
                <a16:creationId xmlns:a16="http://schemas.microsoft.com/office/drawing/2014/main" id="{1D748F14-AB50-405C-9B80-19512ABC084F}"/>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0" name="Freeform 1777">
            <a:extLst>
              <a:ext uri="{FF2B5EF4-FFF2-40B4-BE49-F238E27FC236}">
                <a16:creationId xmlns:a16="http://schemas.microsoft.com/office/drawing/2014/main" id="{49FDE8E1-09C7-4EBE-A13A-454467EF5169}"/>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1" name="Freeform 1778">
            <a:extLst>
              <a:ext uri="{FF2B5EF4-FFF2-40B4-BE49-F238E27FC236}">
                <a16:creationId xmlns:a16="http://schemas.microsoft.com/office/drawing/2014/main" id="{3D821B76-55F0-4547-B39A-5BF7DD0C747C}"/>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2" name="Freeform 1779">
            <a:extLst>
              <a:ext uri="{FF2B5EF4-FFF2-40B4-BE49-F238E27FC236}">
                <a16:creationId xmlns:a16="http://schemas.microsoft.com/office/drawing/2014/main" id="{47E4A338-0DAD-4894-9F42-B6D594141FCE}"/>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3" name="Freeform 1780">
            <a:extLst>
              <a:ext uri="{FF2B5EF4-FFF2-40B4-BE49-F238E27FC236}">
                <a16:creationId xmlns:a16="http://schemas.microsoft.com/office/drawing/2014/main" id="{D5E95167-A80F-47BE-AA8B-DFCCD6A99E89}"/>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4" name="Freeform 1781">
            <a:extLst>
              <a:ext uri="{FF2B5EF4-FFF2-40B4-BE49-F238E27FC236}">
                <a16:creationId xmlns:a16="http://schemas.microsoft.com/office/drawing/2014/main" id="{5EC75EE1-CC82-4E50-9E52-9EB5F57545BE}"/>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5" name="Freeform 1782">
            <a:extLst>
              <a:ext uri="{FF2B5EF4-FFF2-40B4-BE49-F238E27FC236}">
                <a16:creationId xmlns:a16="http://schemas.microsoft.com/office/drawing/2014/main" id="{428D5C5A-2016-495F-B6F6-086665E6F54E}"/>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6" name="Freeform 1783">
            <a:extLst>
              <a:ext uri="{FF2B5EF4-FFF2-40B4-BE49-F238E27FC236}">
                <a16:creationId xmlns:a16="http://schemas.microsoft.com/office/drawing/2014/main" id="{3BBC0E08-EE50-4BDE-AA98-1BF1FFD84C41}"/>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7" name="Freeform 1784">
            <a:extLst>
              <a:ext uri="{FF2B5EF4-FFF2-40B4-BE49-F238E27FC236}">
                <a16:creationId xmlns:a16="http://schemas.microsoft.com/office/drawing/2014/main" id="{2B515665-B9FC-4BEA-A697-58EEE899999E}"/>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8" name="Freeform 1785">
            <a:extLst>
              <a:ext uri="{FF2B5EF4-FFF2-40B4-BE49-F238E27FC236}">
                <a16:creationId xmlns:a16="http://schemas.microsoft.com/office/drawing/2014/main" id="{945D210A-A0DE-4561-946F-6A839B8F7BC4}"/>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29" name="Freeform 1786">
            <a:extLst>
              <a:ext uri="{FF2B5EF4-FFF2-40B4-BE49-F238E27FC236}">
                <a16:creationId xmlns:a16="http://schemas.microsoft.com/office/drawing/2014/main" id="{E3BCB836-67D7-432B-A95F-6B22F604D2A2}"/>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0" name="Freeform 1787">
            <a:extLst>
              <a:ext uri="{FF2B5EF4-FFF2-40B4-BE49-F238E27FC236}">
                <a16:creationId xmlns:a16="http://schemas.microsoft.com/office/drawing/2014/main" id="{CAED4B99-A56A-4677-8EDD-322DA7DCB599}"/>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1" name="Freeform 1788">
            <a:extLst>
              <a:ext uri="{FF2B5EF4-FFF2-40B4-BE49-F238E27FC236}">
                <a16:creationId xmlns:a16="http://schemas.microsoft.com/office/drawing/2014/main" id="{210EE1AF-FF60-46D8-9633-2F6141369E70}"/>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2" name="Freeform 1789">
            <a:extLst>
              <a:ext uri="{FF2B5EF4-FFF2-40B4-BE49-F238E27FC236}">
                <a16:creationId xmlns:a16="http://schemas.microsoft.com/office/drawing/2014/main" id="{105A4CEB-F4F2-45B6-849C-48456AC1CE82}"/>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3" name="Freeform 1790">
            <a:extLst>
              <a:ext uri="{FF2B5EF4-FFF2-40B4-BE49-F238E27FC236}">
                <a16:creationId xmlns:a16="http://schemas.microsoft.com/office/drawing/2014/main" id="{54F2662D-5399-4A0E-A809-5006BEA9B81F}"/>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4" name="Freeform 1791">
            <a:extLst>
              <a:ext uri="{FF2B5EF4-FFF2-40B4-BE49-F238E27FC236}">
                <a16:creationId xmlns:a16="http://schemas.microsoft.com/office/drawing/2014/main" id="{37A684B9-26E4-4F3A-BC3A-BB9E88D03FFE}"/>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5" name="Freeform 1792">
            <a:extLst>
              <a:ext uri="{FF2B5EF4-FFF2-40B4-BE49-F238E27FC236}">
                <a16:creationId xmlns:a16="http://schemas.microsoft.com/office/drawing/2014/main" id="{DBFA56FD-4374-4043-849F-0ECA595905D8}"/>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6" name="Freeform 1793">
            <a:extLst>
              <a:ext uri="{FF2B5EF4-FFF2-40B4-BE49-F238E27FC236}">
                <a16:creationId xmlns:a16="http://schemas.microsoft.com/office/drawing/2014/main" id="{718D4D4A-47D0-4216-BF85-E6504C84C63B}"/>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7" name="Freeform 1794">
            <a:extLst>
              <a:ext uri="{FF2B5EF4-FFF2-40B4-BE49-F238E27FC236}">
                <a16:creationId xmlns:a16="http://schemas.microsoft.com/office/drawing/2014/main" id="{F564F035-6E41-4737-AFFE-0CBC00A5FF16}"/>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8" name="Freeform 1795">
            <a:extLst>
              <a:ext uri="{FF2B5EF4-FFF2-40B4-BE49-F238E27FC236}">
                <a16:creationId xmlns:a16="http://schemas.microsoft.com/office/drawing/2014/main" id="{25F4C38F-D8B9-424D-9764-156CEC9365E1}"/>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39" name="Freeform 1796">
            <a:extLst>
              <a:ext uri="{FF2B5EF4-FFF2-40B4-BE49-F238E27FC236}">
                <a16:creationId xmlns:a16="http://schemas.microsoft.com/office/drawing/2014/main" id="{68F3F2F2-98F3-4623-B468-01D8E09C4D1C}"/>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0" name="Freeform 1797">
            <a:extLst>
              <a:ext uri="{FF2B5EF4-FFF2-40B4-BE49-F238E27FC236}">
                <a16:creationId xmlns:a16="http://schemas.microsoft.com/office/drawing/2014/main" id="{DC7BECBD-A045-4F98-8A41-D7DA5BB2B85E}"/>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1" name="Freeform 1798">
            <a:extLst>
              <a:ext uri="{FF2B5EF4-FFF2-40B4-BE49-F238E27FC236}">
                <a16:creationId xmlns:a16="http://schemas.microsoft.com/office/drawing/2014/main" id="{F09854C6-6443-414A-B832-2BB85DBC812D}"/>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2" name="Freeform 1799">
            <a:extLst>
              <a:ext uri="{FF2B5EF4-FFF2-40B4-BE49-F238E27FC236}">
                <a16:creationId xmlns:a16="http://schemas.microsoft.com/office/drawing/2014/main" id="{7ADB284D-9B4E-48EF-AD05-5C87FC2A9B6A}"/>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3" name="Freeform 1800">
            <a:extLst>
              <a:ext uri="{FF2B5EF4-FFF2-40B4-BE49-F238E27FC236}">
                <a16:creationId xmlns:a16="http://schemas.microsoft.com/office/drawing/2014/main" id="{E6174209-415F-48F7-9FDF-E8C130AF9229}"/>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4" name="Freeform 1801">
            <a:extLst>
              <a:ext uri="{FF2B5EF4-FFF2-40B4-BE49-F238E27FC236}">
                <a16:creationId xmlns:a16="http://schemas.microsoft.com/office/drawing/2014/main" id="{1467C012-5C77-40B4-916E-335022F2A1F5}"/>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5" name="Freeform 1802">
            <a:extLst>
              <a:ext uri="{FF2B5EF4-FFF2-40B4-BE49-F238E27FC236}">
                <a16:creationId xmlns:a16="http://schemas.microsoft.com/office/drawing/2014/main" id="{C984DBD4-E1C7-48CB-A3FF-80BEEBBE5BCA}"/>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6" name="Freeform 1803">
            <a:extLst>
              <a:ext uri="{FF2B5EF4-FFF2-40B4-BE49-F238E27FC236}">
                <a16:creationId xmlns:a16="http://schemas.microsoft.com/office/drawing/2014/main" id="{28EDDA5A-9941-4528-BC69-F1EA48BED828}"/>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7" name="Freeform 1804">
            <a:extLst>
              <a:ext uri="{FF2B5EF4-FFF2-40B4-BE49-F238E27FC236}">
                <a16:creationId xmlns:a16="http://schemas.microsoft.com/office/drawing/2014/main" id="{2D489059-ED6F-4CB4-93FC-BB6D948AD92C}"/>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8" name="Freeform 1805">
            <a:extLst>
              <a:ext uri="{FF2B5EF4-FFF2-40B4-BE49-F238E27FC236}">
                <a16:creationId xmlns:a16="http://schemas.microsoft.com/office/drawing/2014/main" id="{F5405935-D986-40FD-A861-0064965E8FBA}"/>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49" name="Rectangle 1806">
            <a:extLst>
              <a:ext uri="{FF2B5EF4-FFF2-40B4-BE49-F238E27FC236}">
                <a16:creationId xmlns:a16="http://schemas.microsoft.com/office/drawing/2014/main" id="{4EEED83D-4C96-4834-872C-93CED11484A2}"/>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83950" name="Freeform 1807">
            <a:extLst>
              <a:ext uri="{FF2B5EF4-FFF2-40B4-BE49-F238E27FC236}">
                <a16:creationId xmlns:a16="http://schemas.microsoft.com/office/drawing/2014/main" id="{2252811F-3546-42EA-8576-E9662C747D7B}"/>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1" name="Freeform 1808">
            <a:extLst>
              <a:ext uri="{FF2B5EF4-FFF2-40B4-BE49-F238E27FC236}">
                <a16:creationId xmlns:a16="http://schemas.microsoft.com/office/drawing/2014/main" id="{2E0B44B2-5C4B-485E-BE81-3F25E376791B}"/>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2" name="Freeform 1809">
            <a:extLst>
              <a:ext uri="{FF2B5EF4-FFF2-40B4-BE49-F238E27FC236}">
                <a16:creationId xmlns:a16="http://schemas.microsoft.com/office/drawing/2014/main" id="{20E02A7B-495A-4A13-BBE7-FDD7BBAD7CB7}"/>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3" name="Freeform 1810">
            <a:extLst>
              <a:ext uri="{FF2B5EF4-FFF2-40B4-BE49-F238E27FC236}">
                <a16:creationId xmlns:a16="http://schemas.microsoft.com/office/drawing/2014/main" id="{F1A255A6-7C01-49D3-AB56-821F0BE6BDD7}"/>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54" name="Freeform 1811">
            <a:extLst>
              <a:ext uri="{FF2B5EF4-FFF2-40B4-BE49-F238E27FC236}">
                <a16:creationId xmlns:a16="http://schemas.microsoft.com/office/drawing/2014/main" id="{E87A7B44-492B-42EC-8B5C-03CFCD4F819E}"/>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6999" name="Group 1894">
          <a:extLst>
            <a:ext uri="{FF2B5EF4-FFF2-40B4-BE49-F238E27FC236}">
              <a16:creationId xmlns:a16="http://schemas.microsoft.com/office/drawing/2014/main" id="{3893F266-38F5-43A4-8028-63C94162F216}"/>
            </a:ext>
          </a:extLst>
        </xdr:cNvPr>
        <xdr:cNvGrpSpPr>
          <a:grpSpLocks/>
        </xdr:cNvGrpSpPr>
      </xdr:nvGrpSpPr>
      <xdr:grpSpPr bwMode="auto">
        <a:xfrm>
          <a:off x="6562725" y="6162675"/>
          <a:ext cx="0" cy="0"/>
          <a:chOff x="745" y="538"/>
          <a:chExt cx="142" cy="129"/>
        </a:xfrm>
      </xdr:grpSpPr>
      <xdr:sp macro="" textlink="">
        <xdr:nvSpPr>
          <xdr:cNvPr id="1983836" name="Freeform 1813">
            <a:extLst>
              <a:ext uri="{FF2B5EF4-FFF2-40B4-BE49-F238E27FC236}">
                <a16:creationId xmlns:a16="http://schemas.microsoft.com/office/drawing/2014/main" id="{360D7D1C-4B47-4DFD-98EF-3640CF35A9CF}"/>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837" name="Freeform 1814">
            <a:extLst>
              <a:ext uri="{FF2B5EF4-FFF2-40B4-BE49-F238E27FC236}">
                <a16:creationId xmlns:a16="http://schemas.microsoft.com/office/drawing/2014/main" id="{7B65FF8F-58DB-4FDC-9EF5-12268F8C4FFD}"/>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8" name="Freeform 1815">
            <a:extLst>
              <a:ext uri="{FF2B5EF4-FFF2-40B4-BE49-F238E27FC236}">
                <a16:creationId xmlns:a16="http://schemas.microsoft.com/office/drawing/2014/main" id="{D4215BC9-D1AE-4FEC-B42A-FF53ED89B003}"/>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9" name="Freeform 1816">
            <a:extLst>
              <a:ext uri="{FF2B5EF4-FFF2-40B4-BE49-F238E27FC236}">
                <a16:creationId xmlns:a16="http://schemas.microsoft.com/office/drawing/2014/main" id="{35E772B1-7054-4729-B3BC-3ACB6F864034}"/>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0" name="Rectangle 1817">
            <a:extLst>
              <a:ext uri="{FF2B5EF4-FFF2-40B4-BE49-F238E27FC236}">
                <a16:creationId xmlns:a16="http://schemas.microsoft.com/office/drawing/2014/main" id="{FD9D24A4-1305-405D-AB8A-116A09DBA6AC}"/>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83841" name="Freeform 1818">
            <a:extLst>
              <a:ext uri="{FF2B5EF4-FFF2-40B4-BE49-F238E27FC236}">
                <a16:creationId xmlns:a16="http://schemas.microsoft.com/office/drawing/2014/main" id="{DC768E8F-EC2E-4AD5-9033-67D3E67D2904}"/>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2" name="Freeform 1819">
            <a:extLst>
              <a:ext uri="{FF2B5EF4-FFF2-40B4-BE49-F238E27FC236}">
                <a16:creationId xmlns:a16="http://schemas.microsoft.com/office/drawing/2014/main" id="{78AF4655-0336-4F77-BB54-2065288BA581}"/>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3" name="Freeform 1820">
            <a:extLst>
              <a:ext uri="{FF2B5EF4-FFF2-40B4-BE49-F238E27FC236}">
                <a16:creationId xmlns:a16="http://schemas.microsoft.com/office/drawing/2014/main" id="{ABAE46C4-882D-4F2E-9E10-9F9F0CE44D78}"/>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4" name="Freeform 1821">
            <a:extLst>
              <a:ext uri="{FF2B5EF4-FFF2-40B4-BE49-F238E27FC236}">
                <a16:creationId xmlns:a16="http://schemas.microsoft.com/office/drawing/2014/main" id="{0CB10CE8-C429-4E66-89A8-539E43BC3CA0}"/>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5" name="Freeform 1822">
            <a:extLst>
              <a:ext uri="{FF2B5EF4-FFF2-40B4-BE49-F238E27FC236}">
                <a16:creationId xmlns:a16="http://schemas.microsoft.com/office/drawing/2014/main" id="{380C2DA5-2FF8-4BA8-B842-73AA0A37DB38}"/>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6" name="Freeform 1823">
            <a:extLst>
              <a:ext uri="{FF2B5EF4-FFF2-40B4-BE49-F238E27FC236}">
                <a16:creationId xmlns:a16="http://schemas.microsoft.com/office/drawing/2014/main" id="{0B04624A-5BCD-4AB4-B09E-8EA1AC6E5A8A}"/>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7" name="Freeform 1824">
            <a:extLst>
              <a:ext uri="{FF2B5EF4-FFF2-40B4-BE49-F238E27FC236}">
                <a16:creationId xmlns:a16="http://schemas.microsoft.com/office/drawing/2014/main" id="{37083446-5957-4CBC-BB0E-7B0EBF890846}"/>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8" name="Freeform 1825">
            <a:extLst>
              <a:ext uri="{FF2B5EF4-FFF2-40B4-BE49-F238E27FC236}">
                <a16:creationId xmlns:a16="http://schemas.microsoft.com/office/drawing/2014/main" id="{A31A2424-0B29-49AA-BD4E-FF2460A454A1}"/>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49" name="Freeform 1826">
            <a:extLst>
              <a:ext uri="{FF2B5EF4-FFF2-40B4-BE49-F238E27FC236}">
                <a16:creationId xmlns:a16="http://schemas.microsoft.com/office/drawing/2014/main" id="{F71C85E7-1BAF-46AB-A0C0-280BB476F693}"/>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0" name="Freeform 1827">
            <a:extLst>
              <a:ext uri="{FF2B5EF4-FFF2-40B4-BE49-F238E27FC236}">
                <a16:creationId xmlns:a16="http://schemas.microsoft.com/office/drawing/2014/main" id="{DBA4F5EF-4461-4A45-8DA9-E44552FD7809}"/>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1" name="Freeform 1828">
            <a:extLst>
              <a:ext uri="{FF2B5EF4-FFF2-40B4-BE49-F238E27FC236}">
                <a16:creationId xmlns:a16="http://schemas.microsoft.com/office/drawing/2014/main" id="{FECFBE74-E431-4AC2-9A36-AF134BECE757}"/>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2" name="Freeform 1829">
            <a:extLst>
              <a:ext uri="{FF2B5EF4-FFF2-40B4-BE49-F238E27FC236}">
                <a16:creationId xmlns:a16="http://schemas.microsoft.com/office/drawing/2014/main" id="{99F6D8F6-24AD-46D1-A1A7-DB04C34257F4}"/>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3" name="Freeform 1830">
            <a:extLst>
              <a:ext uri="{FF2B5EF4-FFF2-40B4-BE49-F238E27FC236}">
                <a16:creationId xmlns:a16="http://schemas.microsoft.com/office/drawing/2014/main" id="{B47047D4-BE18-40C0-81BE-30D8C3358CDF}"/>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4" name="Freeform 1831">
            <a:extLst>
              <a:ext uri="{FF2B5EF4-FFF2-40B4-BE49-F238E27FC236}">
                <a16:creationId xmlns:a16="http://schemas.microsoft.com/office/drawing/2014/main" id="{0FD955EF-5EF4-4B26-BD90-0729F6A7B097}"/>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5" name="Freeform 1832">
            <a:extLst>
              <a:ext uri="{FF2B5EF4-FFF2-40B4-BE49-F238E27FC236}">
                <a16:creationId xmlns:a16="http://schemas.microsoft.com/office/drawing/2014/main" id="{05564274-F975-4FF3-8C77-FCC55AD8E840}"/>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6" name="Freeform 1833">
            <a:extLst>
              <a:ext uri="{FF2B5EF4-FFF2-40B4-BE49-F238E27FC236}">
                <a16:creationId xmlns:a16="http://schemas.microsoft.com/office/drawing/2014/main" id="{55B0564C-2BA7-4E1F-9227-6EC98C00BCEE}"/>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7" name="Freeform 1834">
            <a:extLst>
              <a:ext uri="{FF2B5EF4-FFF2-40B4-BE49-F238E27FC236}">
                <a16:creationId xmlns:a16="http://schemas.microsoft.com/office/drawing/2014/main" id="{4A4C29E5-8564-44AB-A7F5-04729044963E}"/>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8" name="Freeform 1835">
            <a:extLst>
              <a:ext uri="{FF2B5EF4-FFF2-40B4-BE49-F238E27FC236}">
                <a16:creationId xmlns:a16="http://schemas.microsoft.com/office/drawing/2014/main" id="{5485DA8D-5E93-4F0E-AB78-55026A8BAD4E}"/>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59" name="Freeform 1836">
            <a:extLst>
              <a:ext uri="{FF2B5EF4-FFF2-40B4-BE49-F238E27FC236}">
                <a16:creationId xmlns:a16="http://schemas.microsoft.com/office/drawing/2014/main" id="{3E5D6D85-0669-4992-96FD-C99599BF018C}"/>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0" name="Freeform 1837">
            <a:extLst>
              <a:ext uri="{FF2B5EF4-FFF2-40B4-BE49-F238E27FC236}">
                <a16:creationId xmlns:a16="http://schemas.microsoft.com/office/drawing/2014/main" id="{07DB53D5-2B7E-4FEA-953D-AC1E11931407}"/>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1" name="Freeform 1838">
            <a:extLst>
              <a:ext uri="{FF2B5EF4-FFF2-40B4-BE49-F238E27FC236}">
                <a16:creationId xmlns:a16="http://schemas.microsoft.com/office/drawing/2014/main" id="{849FF48F-0467-4A86-9E53-77095C3D35B2}"/>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2" name="Freeform 1839">
            <a:extLst>
              <a:ext uri="{FF2B5EF4-FFF2-40B4-BE49-F238E27FC236}">
                <a16:creationId xmlns:a16="http://schemas.microsoft.com/office/drawing/2014/main" id="{4CB08694-1944-4D3C-A871-ABB2BCD01A42}"/>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3" name="Freeform 1840">
            <a:extLst>
              <a:ext uri="{FF2B5EF4-FFF2-40B4-BE49-F238E27FC236}">
                <a16:creationId xmlns:a16="http://schemas.microsoft.com/office/drawing/2014/main" id="{67BB13D0-7E2E-4D13-A8CD-C36BFDA31B31}"/>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4" name="Freeform 1841">
            <a:extLst>
              <a:ext uri="{FF2B5EF4-FFF2-40B4-BE49-F238E27FC236}">
                <a16:creationId xmlns:a16="http://schemas.microsoft.com/office/drawing/2014/main" id="{BC2D1E91-0E24-4903-85C9-D62933545394}"/>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5" name="Freeform 1842">
            <a:extLst>
              <a:ext uri="{FF2B5EF4-FFF2-40B4-BE49-F238E27FC236}">
                <a16:creationId xmlns:a16="http://schemas.microsoft.com/office/drawing/2014/main" id="{0D664E99-1794-4892-B753-7AA376E39002}"/>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6" name="Freeform 1843">
            <a:extLst>
              <a:ext uri="{FF2B5EF4-FFF2-40B4-BE49-F238E27FC236}">
                <a16:creationId xmlns:a16="http://schemas.microsoft.com/office/drawing/2014/main" id="{FF5A617A-079F-4CAB-B2D3-A13CE2DC0759}"/>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7" name="Freeform 1844">
            <a:extLst>
              <a:ext uri="{FF2B5EF4-FFF2-40B4-BE49-F238E27FC236}">
                <a16:creationId xmlns:a16="http://schemas.microsoft.com/office/drawing/2014/main" id="{C5312281-823F-4EB1-8EF2-DB0FF76D5722}"/>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8" name="Freeform 1845">
            <a:extLst>
              <a:ext uri="{FF2B5EF4-FFF2-40B4-BE49-F238E27FC236}">
                <a16:creationId xmlns:a16="http://schemas.microsoft.com/office/drawing/2014/main" id="{F60E008E-595E-463C-BDD3-93AF9BB30194}"/>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69" name="Freeform 1846">
            <a:extLst>
              <a:ext uri="{FF2B5EF4-FFF2-40B4-BE49-F238E27FC236}">
                <a16:creationId xmlns:a16="http://schemas.microsoft.com/office/drawing/2014/main" id="{A0C95E53-CC2D-44D4-80E1-7AB25173EB5C}"/>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0" name="Freeform 1847">
            <a:extLst>
              <a:ext uri="{FF2B5EF4-FFF2-40B4-BE49-F238E27FC236}">
                <a16:creationId xmlns:a16="http://schemas.microsoft.com/office/drawing/2014/main" id="{4238C89B-D099-441B-8D7B-66E3AD5BE766}"/>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1" name="Freeform 1848">
            <a:extLst>
              <a:ext uri="{FF2B5EF4-FFF2-40B4-BE49-F238E27FC236}">
                <a16:creationId xmlns:a16="http://schemas.microsoft.com/office/drawing/2014/main" id="{059E4125-B8FA-4D24-9F4E-F681F17EA2AE}"/>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2" name="Freeform 1849">
            <a:extLst>
              <a:ext uri="{FF2B5EF4-FFF2-40B4-BE49-F238E27FC236}">
                <a16:creationId xmlns:a16="http://schemas.microsoft.com/office/drawing/2014/main" id="{BD75F66F-2041-44E1-B380-648613B8176A}"/>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3" name="Freeform 1850">
            <a:extLst>
              <a:ext uri="{FF2B5EF4-FFF2-40B4-BE49-F238E27FC236}">
                <a16:creationId xmlns:a16="http://schemas.microsoft.com/office/drawing/2014/main" id="{148FD202-192F-4D7B-A20A-C99F329D1582}"/>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4" name="Freeform 1851">
            <a:extLst>
              <a:ext uri="{FF2B5EF4-FFF2-40B4-BE49-F238E27FC236}">
                <a16:creationId xmlns:a16="http://schemas.microsoft.com/office/drawing/2014/main" id="{30A360CA-C209-41EA-852C-8A3D326DE75E}"/>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5" name="Freeform 1852">
            <a:extLst>
              <a:ext uri="{FF2B5EF4-FFF2-40B4-BE49-F238E27FC236}">
                <a16:creationId xmlns:a16="http://schemas.microsoft.com/office/drawing/2014/main" id="{60D6DDCB-D9E4-47E1-81CF-6D7E28269CB9}"/>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6" name="Freeform 1853">
            <a:extLst>
              <a:ext uri="{FF2B5EF4-FFF2-40B4-BE49-F238E27FC236}">
                <a16:creationId xmlns:a16="http://schemas.microsoft.com/office/drawing/2014/main" id="{9469756A-8A1D-4A60-85CC-5610809B0E99}"/>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7" name="Freeform 1854">
            <a:extLst>
              <a:ext uri="{FF2B5EF4-FFF2-40B4-BE49-F238E27FC236}">
                <a16:creationId xmlns:a16="http://schemas.microsoft.com/office/drawing/2014/main" id="{9AFBD6CA-A5B4-4388-A826-2A38B8D54F18}"/>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8" name="Freeform 1855">
            <a:extLst>
              <a:ext uri="{FF2B5EF4-FFF2-40B4-BE49-F238E27FC236}">
                <a16:creationId xmlns:a16="http://schemas.microsoft.com/office/drawing/2014/main" id="{1C8D4E15-48BC-4F3E-B10C-B939F791C948}"/>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79" name="Freeform 1856">
            <a:extLst>
              <a:ext uri="{FF2B5EF4-FFF2-40B4-BE49-F238E27FC236}">
                <a16:creationId xmlns:a16="http://schemas.microsoft.com/office/drawing/2014/main" id="{BF9A150B-2629-4C99-9115-682E9231B83B}"/>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0" name="Freeform 1857">
            <a:extLst>
              <a:ext uri="{FF2B5EF4-FFF2-40B4-BE49-F238E27FC236}">
                <a16:creationId xmlns:a16="http://schemas.microsoft.com/office/drawing/2014/main" id="{BA9BD715-2D8B-4CC5-8473-16DD0886318D}"/>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1" name="Freeform 1858">
            <a:extLst>
              <a:ext uri="{FF2B5EF4-FFF2-40B4-BE49-F238E27FC236}">
                <a16:creationId xmlns:a16="http://schemas.microsoft.com/office/drawing/2014/main" id="{4A1C599F-15ED-435F-AA9A-5880D3815E65}"/>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2" name="Freeform 1859">
            <a:extLst>
              <a:ext uri="{FF2B5EF4-FFF2-40B4-BE49-F238E27FC236}">
                <a16:creationId xmlns:a16="http://schemas.microsoft.com/office/drawing/2014/main" id="{61783A6D-7A57-4B56-B9B3-C26418ED3EBA}"/>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3" name="Freeform 1860">
            <a:extLst>
              <a:ext uri="{FF2B5EF4-FFF2-40B4-BE49-F238E27FC236}">
                <a16:creationId xmlns:a16="http://schemas.microsoft.com/office/drawing/2014/main" id="{DE54A003-5EED-4E2A-BC2E-AE0155D9DD4D}"/>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4" name="Freeform 1861">
            <a:extLst>
              <a:ext uri="{FF2B5EF4-FFF2-40B4-BE49-F238E27FC236}">
                <a16:creationId xmlns:a16="http://schemas.microsoft.com/office/drawing/2014/main" id="{228A2B9F-5BDC-4F15-8152-8C066D2A907F}"/>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5" name="Freeform 1862">
            <a:extLst>
              <a:ext uri="{FF2B5EF4-FFF2-40B4-BE49-F238E27FC236}">
                <a16:creationId xmlns:a16="http://schemas.microsoft.com/office/drawing/2014/main" id="{55A4EC20-75AA-4D07-A4EE-58415CDD95E0}"/>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6" name="Freeform 1863">
            <a:extLst>
              <a:ext uri="{FF2B5EF4-FFF2-40B4-BE49-F238E27FC236}">
                <a16:creationId xmlns:a16="http://schemas.microsoft.com/office/drawing/2014/main" id="{99A23E8A-C138-499D-A670-48070B7B22C6}"/>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7" name="Freeform 1864">
            <a:extLst>
              <a:ext uri="{FF2B5EF4-FFF2-40B4-BE49-F238E27FC236}">
                <a16:creationId xmlns:a16="http://schemas.microsoft.com/office/drawing/2014/main" id="{F3E46C2A-8EF3-4D36-A5CE-893B71835EAA}"/>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8" name="Freeform 1865">
            <a:extLst>
              <a:ext uri="{FF2B5EF4-FFF2-40B4-BE49-F238E27FC236}">
                <a16:creationId xmlns:a16="http://schemas.microsoft.com/office/drawing/2014/main" id="{1B9F2A4D-7754-4145-8991-58EBBC0320B8}"/>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89" name="Freeform 1866">
            <a:extLst>
              <a:ext uri="{FF2B5EF4-FFF2-40B4-BE49-F238E27FC236}">
                <a16:creationId xmlns:a16="http://schemas.microsoft.com/office/drawing/2014/main" id="{61880D65-CAE8-4610-9E6D-2A60D52E4690}"/>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0" name="Freeform 1867">
            <a:extLst>
              <a:ext uri="{FF2B5EF4-FFF2-40B4-BE49-F238E27FC236}">
                <a16:creationId xmlns:a16="http://schemas.microsoft.com/office/drawing/2014/main" id="{EF18BB98-76C7-4714-9190-AFD256E4D9E8}"/>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1" name="Freeform 1868">
            <a:extLst>
              <a:ext uri="{FF2B5EF4-FFF2-40B4-BE49-F238E27FC236}">
                <a16:creationId xmlns:a16="http://schemas.microsoft.com/office/drawing/2014/main" id="{7D44412C-5C9B-4673-975A-B92ADAFCED25}"/>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2" name="Freeform 1869">
            <a:extLst>
              <a:ext uri="{FF2B5EF4-FFF2-40B4-BE49-F238E27FC236}">
                <a16:creationId xmlns:a16="http://schemas.microsoft.com/office/drawing/2014/main" id="{090B62A0-894B-4007-944E-F6D67EC14DD5}"/>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3" name="Freeform 1870">
            <a:extLst>
              <a:ext uri="{FF2B5EF4-FFF2-40B4-BE49-F238E27FC236}">
                <a16:creationId xmlns:a16="http://schemas.microsoft.com/office/drawing/2014/main" id="{85C5A1BA-3CEE-42DF-8A48-6EDA1E3868F4}"/>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4" name="Freeform 1871">
            <a:extLst>
              <a:ext uri="{FF2B5EF4-FFF2-40B4-BE49-F238E27FC236}">
                <a16:creationId xmlns:a16="http://schemas.microsoft.com/office/drawing/2014/main" id="{38C8BB38-48E4-4D6C-83F2-CECE7735DF5F}"/>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5" name="Freeform 1872">
            <a:extLst>
              <a:ext uri="{FF2B5EF4-FFF2-40B4-BE49-F238E27FC236}">
                <a16:creationId xmlns:a16="http://schemas.microsoft.com/office/drawing/2014/main" id="{F225717A-676D-4E47-A434-B52FBB12A060}"/>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6" name="Freeform 1873">
            <a:extLst>
              <a:ext uri="{FF2B5EF4-FFF2-40B4-BE49-F238E27FC236}">
                <a16:creationId xmlns:a16="http://schemas.microsoft.com/office/drawing/2014/main" id="{00E6E591-53D9-4441-9538-55208EBB3E0C}"/>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7" name="Freeform 1874">
            <a:extLst>
              <a:ext uri="{FF2B5EF4-FFF2-40B4-BE49-F238E27FC236}">
                <a16:creationId xmlns:a16="http://schemas.microsoft.com/office/drawing/2014/main" id="{0BCD9B08-374D-415E-B050-050422D56B12}"/>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8" name="Freeform 1875">
            <a:extLst>
              <a:ext uri="{FF2B5EF4-FFF2-40B4-BE49-F238E27FC236}">
                <a16:creationId xmlns:a16="http://schemas.microsoft.com/office/drawing/2014/main" id="{45B24183-2AB7-427C-98F1-F816FB2E57DE}"/>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99" name="Freeform 1876">
            <a:extLst>
              <a:ext uri="{FF2B5EF4-FFF2-40B4-BE49-F238E27FC236}">
                <a16:creationId xmlns:a16="http://schemas.microsoft.com/office/drawing/2014/main" id="{A1C12FC0-1876-401D-AC6F-10124959E6AD}"/>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0" name="Freeform 1877">
            <a:extLst>
              <a:ext uri="{FF2B5EF4-FFF2-40B4-BE49-F238E27FC236}">
                <a16:creationId xmlns:a16="http://schemas.microsoft.com/office/drawing/2014/main" id="{89D37A11-EA71-471C-9DF8-DF8D08051B1B}"/>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1" name="Freeform 1878">
            <a:extLst>
              <a:ext uri="{FF2B5EF4-FFF2-40B4-BE49-F238E27FC236}">
                <a16:creationId xmlns:a16="http://schemas.microsoft.com/office/drawing/2014/main" id="{09C2B411-D607-4424-B1BF-367FA8CB3300}"/>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2" name="Freeform 1879">
            <a:extLst>
              <a:ext uri="{FF2B5EF4-FFF2-40B4-BE49-F238E27FC236}">
                <a16:creationId xmlns:a16="http://schemas.microsoft.com/office/drawing/2014/main" id="{596EA7EF-239C-4767-A794-EB079FA6F9BE}"/>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3" name="Freeform 1880">
            <a:extLst>
              <a:ext uri="{FF2B5EF4-FFF2-40B4-BE49-F238E27FC236}">
                <a16:creationId xmlns:a16="http://schemas.microsoft.com/office/drawing/2014/main" id="{E5B6922B-F7BD-4AE7-8C54-48A8C5AF7718}"/>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4" name="Freeform 1881">
            <a:extLst>
              <a:ext uri="{FF2B5EF4-FFF2-40B4-BE49-F238E27FC236}">
                <a16:creationId xmlns:a16="http://schemas.microsoft.com/office/drawing/2014/main" id="{948AEFEA-91AA-43EA-BCE9-7B5FB69468B3}"/>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5" name="Freeform 1882">
            <a:extLst>
              <a:ext uri="{FF2B5EF4-FFF2-40B4-BE49-F238E27FC236}">
                <a16:creationId xmlns:a16="http://schemas.microsoft.com/office/drawing/2014/main" id="{C5083B93-9821-4CBF-B462-0CD5438AB3A8}"/>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6" name="Freeform 1883">
            <a:extLst>
              <a:ext uri="{FF2B5EF4-FFF2-40B4-BE49-F238E27FC236}">
                <a16:creationId xmlns:a16="http://schemas.microsoft.com/office/drawing/2014/main" id="{69A1F4E6-6D66-4577-A5D4-FE3D11124830}"/>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7" name="Freeform 1884">
            <a:extLst>
              <a:ext uri="{FF2B5EF4-FFF2-40B4-BE49-F238E27FC236}">
                <a16:creationId xmlns:a16="http://schemas.microsoft.com/office/drawing/2014/main" id="{085D8A74-5890-4642-B319-D449FDC1F1CF}"/>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8" name="Freeform 1885">
            <a:extLst>
              <a:ext uri="{FF2B5EF4-FFF2-40B4-BE49-F238E27FC236}">
                <a16:creationId xmlns:a16="http://schemas.microsoft.com/office/drawing/2014/main" id="{0DE80952-A996-446D-AA23-041B3A60A772}"/>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09" name="Freeform 1886">
            <a:extLst>
              <a:ext uri="{FF2B5EF4-FFF2-40B4-BE49-F238E27FC236}">
                <a16:creationId xmlns:a16="http://schemas.microsoft.com/office/drawing/2014/main" id="{C3091ABF-68A9-4457-810C-600D52BD1C46}"/>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0" name="Freeform 1887">
            <a:extLst>
              <a:ext uri="{FF2B5EF4-FFF2-40B4-BE49-F238E27FC236}">
                <a16:creationId xmlns:a16="http://schemas.microsoft.com/office/drawing/2014/main" id="{F830F48D-FA66-4508-979B-411BC136211F}"/>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1" name="Freeform 1888">
            <a:extLst>
              <a:ext uri="{FF2B5EF4-FFF2-40B4-BE49-F238E27FC236}">
                <a16:creationId xmlns:a16="http://schemas.microsoft.com/office/drawing/2014/main" id="{F09B3B94-484E-4AA1-AE3F-2FA2D0E97B6A}"/>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2" name="Freeform 1889">
            <a:extLst>
              <a:ext uri="{FF2B5EF4-FFF2-40B4-BE49-F238E27FC236}">
                <a16:creationId xmlns:a16="http://schemas.microsoft.com/office/drawing/2014/main" id="{F0414B0A-45A5-42D0-AEB8-4EE3989EA884}"/>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3" name="Freeform 1890">
            <a:extLst>
              <a:ext uri="{FF2B5EF4-FFF2-40B4-BE49-F238E27FC236}">
                <a16:creationId xmlns:a16="http://schemas.microsoft.com/office/drawing/2014/main" id="{22B13903-36BB-4A77-A3C1-1FD01BF2D7B0}"/>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4" name="Freeform 1891">
            <a:extLst>
              <a:ext uri="{FF2B5EF4-FFF2-40B4-BE49-F238E27FC236}">
                <a16:creationId xmlns:a16="http://schemas.microsoft.com/office/drawing/2014/main" id="{9EFC0650-D94A-490D-BAD5-6A90A4369FEE}"/>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5" name="Freeform 1892">
            <a:extLst>
              <a:ext uri="{FF2B5EF4-FFF2-40B4-BE49-F238E27FC236}">
                <a16:creationId xmlns:a16="http://schemas.microsoft.com/office/drawing/2014/main" id="{19F911C8-B67E-4AC4-B919-37112EECC0D4}"/>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916" name="Freeform 1893">
            <a:extLst>
              <a:ext uri="{FF2B5EF4-FFF2-40B4-BE49-F238E27FC236}">
                <a16:creationId xmlns:a16="http://schemas.microsoft.com/office/drawing/2014/main" id="{AC801E2B-A0E1-4DC6-8DC3-8F595889554D}"/>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00" name="Group 1909">
          <a:extLst>
            <a:ext uri="{FF2B5EF4-FFF2-40B4-BE49-F238E27FC236}">
              <a16:creationId xmlns:a16="http://schemas.microsoft.com/office/drawing/2014/main" id="{8A151F81-AE7B-4770-8ED2-9CB2F461B668}"/>
            </a:ext>
          </a:extLst>
        </xdr:cNvPr>
        <xdr:cNvGrpSpPr>
          <a:grpSpLocks/>
        </xdr:cNvGrpSpPr>
      </xdr:nvGrpSpPr>
      <xdr:grpSpPr bwMode="auto">
        <a:xfrm>
          <a:off x="6562725" y="5219700"/>
          <a:ext cx="0" cy="0"/>
          <a:chOff x="1001" y="636"/>
          <a:chExt cx="95" cy="40"/>
        </a:xfrm>
      </xdr:grpSpPr>
      <xdr:sp macro="" textlink="">
        <xdr:nvSpPr>
          <xdr:cNvPr id="1983822" name="Freeform 1895">
            <a:extLst>
              <a:ext uri="{FF2B5EF4-FFF2-40B4-BE49-F238E27FC236}">
                <a16:creationId xmlns:a16="http://schemas.microsoft.com/office/drawing/2014/main" id="{E99548C7-0B35-44E7-8CFC-E32CDEF5F1B0}"/>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823" name="Freeform 1896">
            <a:extLst>
              <a:ext uri="{FF2B5EF4-FFF2-40B4-BE49-F238E27FC236}">
                <a16:creationId xmlns:a16="http://schemas.microsoft.com/office/drawing/2014/main" id="{F911FD8E-88F5-43BB-B470-DE0EE51E7230}"/>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4" name="Freeform 1897">
            <a:extLst>
              <a:ext uri="{FF2B5EF4-FFF2-40B4-BE49-F238E27FC236}">
                <a16:creationId xmlns:a16="http://schemas.microsoft.com/office/drawing/2014/main" id="{4C190B91-ECCC-474A-BC7F-A3BBB8E470AB}"/>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5" name="Freeform 1898">
            <a:extLst>
              <a:ext uri="{FF2B5EF4-FFF2-40B4-BE49-F238E27FC236}">
                <a16:creationId xmlns:a16="http://schemas.microsoft.com/office/drawing/2014/main" id="{F5390202-2961-4E29-8D01-7DB5C29AEB53}"/>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6" name="Freeform 1899">
            <a:extLst>
              <a:ext uri="{FF2B5EF4-FFF2-40B4-BE49-F238E27FC236}">
                <a16:creationId xmlns:a16="http://schemas.microsoft.com/office/drawing/2014/main" id="{F5F4A2AE-6EB4-4B53-8595-160E465EB544}"/>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7" name="Freeform 1900">
            <a:extLst>
              <a:ext uri="{FF2B5EF4-FFF2-40B4-BE49-F238E27FC236}">
                <a16:creationId xmlns:a16="http://schemas.microsoft.com/office/drawing/2014/main" id="{90372379-62D4-4565-9952-C81C8D39D313}"/>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8" name="Freeform 1901">
            <a:extLst>
              <a:ext uri="{FF2B5EF4-FFF2-40B4-BE49-F238E27FC236}">
                <a16:creationId xmlns:a16="http://schemas.microsoft.com/office/drawing/2014/main" id="{E45115E5-0306-4F13-8B4D-F717BB8F3CAA}"/>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9" name="Freeform 1902">
            <a:extLst>
              <a:ext uri="{FF2B5EF4-FFF2-40B4-BE49-F238E27FC236}">
                <a16:creationId xmlns:a16="http://schemas.microsoft.com/office/drawing/2014/main" id="{6F0E6FEF-C690-4AC3-859F-F74A8582B732}"/>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0" name="Freeform 1903">
            <a:extLst>
              <a:ext uri="{FF2B5EF4-FFF2-40B4-BE49-F238E27FC236}">
                <a16:creationId xmlns:a16="http://schemas.microsoft.com/office/drawing/2014/main" id="{EB493FF3-A822-44AB-BEDC-003CF07FBDEB}"/>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1" name="Freeform 1904">
            <a:extLst>
              <a:ext uri="{FF2B5EF4-FFF2-40B4-BE49-F238E27FC236}">
                <a16:creationId xmlns:a16="http://schemas.microsoft.com/office/drawing/2014/main" id="{A8B965EE-148E-4828-9631-2A61D7F75276}"/>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2" name="Freeform 1905">
            <a:extLst>
              <a:ext uri="{FF2B5EF4-FFF2-40B4-BE49-F238E27FC236}">
                <a16:creationId xmlns:a16="http://schemas.microsoft.com/office/drawing/2014/main" id="{81422BF8-3B64-4572-9C6C-AEAE2037F427}"/>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3" name="Freeform 1906">
            <a:extLst>
              <a:ext uri="{FF2B5EF4-FFF2-40B4-BE49-F238E27FC236}">
                <a16:creationId xmlns:a16="http://schemas.microsoft.com/office/drawing/2014/main" id="{15CAEEF4-FA1C-4408-B3C8-44D8914730BF}"/>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4" name="Freeform 1907">
            <a:extLst>
              <a:ext uri="{FF2B5EF4-FFF2-40B4-BE49-F238E27FC236}">
                <a16:creationId xmlns:a16="http://schemas.microsoft.com/office/drawing/2014/main" id="{92F029A9-9209-472C-AEDD-D6AFDEE27939}"/>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35" name="Freeform 1908">
            <a:extLst>
              <a:ext uri="{FF2B5EF4-FFF2-40B4-BE49-F238E27FC236}">
                <a16:creationId xmlns:a16="http://schemas.microsoft.com/office/drawing/2014/main" id="{D3D76603-FBA3-413D-BB3C-81BBBBF257E0}"/>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01" name="Group 1991">
          <a:extLst>
            <a:ext uri="{FF2B5EF4-FFF2-40B4-BE49-F238E27FC236}">
              <a16:creationId xmlns:a16="http://schemas.microsoft.com/office/drawing/2014/main" id="{AB5FD514-8475-4DBF-92B0-BC9D0CBD68BF}"/>
            </a:ext>
          </a:extLst>
        </xdr:cNvPr>
        <xdr:cNvGrpSpPr>
          <a:grpSpLocks/>
        </xdr:cNvGrpSpPr>
      </xdr:nvGrpSpPr>
      <xdr:grpSpPr bwMode="auto">
        <a:xfrm>
          <a:off x="6562725" y="5219700"/>
          <a:ext cx="0" cy="0"/>
          <a:chOff x="968" y="966"/>
          <a:chExt cx="128" cy="124"/>
        </a:xfrm>
      </xdr:grpSpPr>
      <xdr:sp macro="" textlink="">
        <xdr:nvSpPr>
          <xdr:cNvPr id="1983755" name="Freeform 1924">
            <a:extLst>
              <a:ext uri="{FF2B5EF4-FFF2-40B4-BE49-F238E27FC236}">
                <a16:creationId xmlns:a16="http://schemas.microsoft.com/office/drawing/2014/main" id="{74A4D962-4C7A-4F0C-B31E-96AEBAB8F9B9}"/>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756" name="Freeform 1925">
            <a:extLst>
              <a:ext uri="{FF2B5EF4-FFF2-40B4-BE49-F238E27FC236}">
                <a16:creationId xmlns:a16="http://schemas.microsoft.com/office/drawing/2014/main" id="{183FBEA6-D600-4E7A-A142-CC0329D59D75}"/>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7" name="Freeform 1926">
            <a:extLst>
              <a:ext uri="{FF2B5EF4-FFF2-40B4-BE49-F238E27FC236}">
                <a16:creationId xmlns:a16="http://schemas.microsoft.com/office/drawing/2014/main" id="{F5E5CA2F-BEC7-4DD9-9868-6690C43C9660}"/>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8" name="Freeform 1927">
            <a:extLst>
              <a:ext uri="{FF2B5EF4-FFF2-40B4-BE49-F238E27FC236}">
                <a16:creationId xmlns:a16="http://schemas.microsoft.com/office/drawing/2014/main" id="{0E177A2B-FB5A-442F-9613-86A8E1E3DC0F}"/>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9" name="Freeform 1928">
            <a:extLst>
              <a:ext uri="{FF2B5EF4-FFF2-40B4-BE49-F238E27FC236}">
                <a16:creationId xmlns:a16="http://schemas.microsoft.com/office/drawing/2014/main" id="{9754625D-2ED2-40FC-8216-11AFB071D162}"/>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0" name="Freeform 1929">
            <a:extLst>
              <a:ext uri="{FF2B5EF4-FFF2-40B4-BE49-F238E27FC236}">
                <a16:creationId xmlns:a16="http://schemas.microsoft.com/office/drawing/2014/main" id="{23773112-721C-439F-AC1B-9A8FEE8272EF}"/>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1" name="Freeform 1930">
            <a:extLst>
              <a:ext uri="{FF2B5EF4-FFF2-40B4-BE49-F238E27FC236}">
                <a16:creationId xmlns:a16="http://schemas.microsoft.com/office/drawing/2014/main" id="{EBC89178-D597-475D-A334-8790815E89D2}"/>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2" name="Freeform 1931">
            <a:extLst>
              <a:ext uri="{FF2B5EF4-FFF2-40B4-BE49-F238E27FC236}">
                <a16:creationId xmlns:a16="http://schemas.microsoft.com/office/drawing/2014/main" id="{07261010-CC0D-40BD-9BB1-46FF1294E95D}"/>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3" name="Freeform 1932">
            <a:extLst>
              <a:ext uri="{FF2B5EF4-FFF2-40B4-BE49-F238E27FC236}">
                <a16:creationId xmlns:a16="http://schemas.microsoft.com/office/drawing/2014/main" id="{5E3EBC7F-6E59-4223-873D-6198C3FBE89A}"/>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4" name="Freeform 1933">
            <a:extLst>
              <a:ext uri="{FF2B5EF4-FFF2-40B4-BE49-F238E27FC236}">
                <a16:creationId xmlns:a16="http://schemas.microsoft.com/office/drawing/2014/main" id="{7498E0F2-1E26-4C94-A73D-D19A8E92C7FC}"/>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5" name="Freeform 1934">
            <a:extLst>
              <a:ext uri="{FF2B5EF4-FFF2-40B4-BE49-F238E27FC236}">
                <a16:creationId xmlns:a16="http://schemas.microsoft.com/office/drawing/2014/main" id="{432D1957-3A12-4B48-818C-4DF9E05DD4C1}"/>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6" name="Freeform 1935">
            <a:extLst>
              <a:ext uri="{FF2B5EF4-FFF2-40B4-BE49-F238E27FC236}">
                <a16:creationId xmlns:a16="http://schemas.microsoft.com/office/drawing/2014/main" id="{4261FC5A-865C-47C9-8EF5-FB87A8543A42}"/>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7" name="Freeform 1936">
            <a:extLst>
              <a:ext uri="{FF2B5EF4-FFF2-40B4-BE49-F238E27FC236}">
                <a16:creationId xmlns:a16="http://schemas.microsoft.com/office/drawing/2014/main" id="{715FCC60-EB95-4E71-B2A0-A8E5DCEF87A4}"/>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8" name="Freeform 1937">
            <a:extLst>
              <a:ext uri="{FF2B5EF4-FFF2-40B4-BE49-F238E27FC236}">
                <a16:creationId xmlns:a16="http://schemas.microsoft.com/office/drawing/2014/main" id="{A029C05F-9F28-47B1-87DC-7761B90D6D8F}"/>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69" name="Rectangle 1938">
            <a:extLst>
              <a:ext uri="{FF2B5EF4-FFF2-40B4-BE49-F238E27FC236}">
                <a16:creationId xmlns:a16="http://schemas.microsoft.com/office/drawing/2014/main" id="{CF6F33CC-1DA2-4890-9489-EE954E2D6177}"/>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83770" name="Freeform 1939">
            <a:extLst>
              <a:ext uri="{FF2B5EF4-FFF2-40B4-BE49-F238E27FC236}">
                <a16:creationId xmlns:a16="http://schemas.microsoft.com/office/drawing/2014/main" id="{0A0555A1-3AD0-4F4A-8190-B44059BD1213}"/>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1" name="Freeform 1940">
            <a:extLst>
              <a:ext uri="{FF2B5EF4-FFF2-40B4-BE49-F238E27FC236}">
                <a16:creationId xmlns:a16="http://schemas.microsoft.com/office/drawing/2014/main" id="{A5AF4102-46E1-4DB9-A78D-FD78E6F8ECDE}"/>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2" name="Freeform 1941">
            <a:extLst>
              <a:ext uri="{FF2B5EF4-FFF2-40B4-BE49-F238E27FC236}">
                <a16:creationId xmlns:a16="http://schemas.microsoft.com/office/drawing/2014/main" id="{29CC29E2-6CDE-40DA-8D51-FD900153903A}"/>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3" name="Freeform 1942">
            <a:extLst>
              <a:ext uri="{FF2B5EF4-FFF2-40B4-BE49-F238E27FC236}">
                <a16:creationId xmlns:a16="http://schemas.microsoft.com/office/drawing/2014/main" id="{AA346187-B05E-4B48-BB86-4E17D0F51DDA}"/>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4" name="Freeform 1943">
            <a:extLst>
              <a:ext uri="{FF2B5EF4-FFF2-40B4-BE49-F238E27FC236}">
                <a16:creationId xmlns:a16="http://schemas.microsoft.com/office/drawing/2014/main" id="{CB2D9921-CA46-4395-9D24-543797263DB6}"/>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5" name="Freeform 1944">
            <a:extLst>
              <a:ext uri="{FF2B5EF4-FFF2-40B4-BE49-F238E27FC236}">
                <a16:creationId xmlns:a16="http://schemas.microsoft.com/office/drawing/2014/main" id="{C608A8F6-06ED-4178-B47B-62D623C1661B}"/>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6" name="Freeform 1945">
            <a:extLst>
              <a:ext uri="{FF2B5EF4-FFF2-40B4-BE49-F238E27FC236}">
                <a16:creationId xmlns:a16="http://schemas.microsoft.com/office/drawing/2014/main" id="{77B26165-1123-499D-9790-C13A43EB589D}"/>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7" name="Freeform 1946">
            <a:extLst>
              <a:ext uri="{FF2B5EF4-FFF2-40B4-BE49-F238E27FC236}">
                <a16:creationId xmlns:a16="http://schemas.microsoft.com/office/drawing/2014/main" id="{375B811C-99B8-4807-811E-AEF6CF9028DD}"/>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8" name="Freeform 1947">
            <a:extLst>
              <a:ext uri="{FF2B5EF4-FFF2-40B4-BE49-F238E27FC236}">
                <a16:creationId xmlns:a16="http://schemas.microsoft.com/office/drawing/2014/main" id="{68EC6338-15C9-46CD-9B22-98353B17730B}"/>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79" name="Freeform 1948">
            <a:extLst>
              <a:ext uri="{FF2B5EF4-FFF2-40B4-BE49-F238E27FC236}">
                <a16:creationId xmlns:a16="http://schemas.microsoft.com/office/drawing/2014/main" id="{FC19F865-48FA-4187-A8D0-6841786BC620}"/>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0" name="Freeform 1949">
            <a:extLst>
              <a:ext uri="{FF2B5EF4-FFF2-40B4-BE49-F238E27FC236}">
                <a16:creationId xmlns:a16="http://schemas.microsoft.com/office/drawing/2014/main" id="{23AB2096-2189-436E-AA10-E02AD340C40F}"/>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1" name="Freeform 1950">
            <a:extLst>
              <a:ext uri="{FF2B5EF4-FFF2-40B4-BE49-F238E27FC236}">
                <a16:creationId xmlns:a16="http://schemas.microsoft.com/office/drawing/2014/main" id="{60014094-62E8-411B-8395-B2C69AA57C6F}"/>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2" name="Freeform 1951">
            <a:extLst>
              <a:ext uri="{FF2B5EF4-FFF2-40B4-BE49-F238E27FC236}">
                <a16:creationId xmlns:a16="http://schemas.microsoft.com/office/drawing/2014/main" id="{5A081AE5-1729-4D21-9DDA-8E22FE061909}"/>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3" name="Freeform 1952">
            <a:extLst>
              <a:ext uri="{FF2B5EF4-FFF2-40B4-BE49-F238E27FC236}">
                <a16:creationId xmlns:a16="http://schemas.microsoft.com/office/drawing/2014/main" id="{0299C6FE-7988-4EDE-A9A8-D98CD0276E59}"/>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4" name="Freeform 1953">
            <a:extLst>
              <a:ext uri="{FF2B5EF4-FFF2-40B4-BE49-F238E27FC236}">
                <a16:creationId xmlns:a16="http://schemas.microsoft.com/office/drawing/2014/main" id="{474AFEF7-21F6-4E04-955B-6FF9171CF189}"/>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5" name="Freeform 1954">
            <a:extLst>
              <a:ext uri="{FF2B5EF4-FFF2-40B4-BE49-F238E27FC236}">
                <a16:creationId xmlns:a16="http://schemas.microsoft.com/office/drawing/2014/main" id="{2B5694A3-6B83-4FF5-B5D2-0689EED80ABF}"/>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6" name="Freeform 1955">
            <a:extLst>
              <a:ext uri="{FF2B5EF4-FFF2-40B4-BE49-F238E27FC236}">
                <a16:creationId xmlns:a16="http://schemas.microsoft.com/office/drawing/2014/main" id="{980DA42F-81BD-4C73-AC9B-BB5154A6DEC4}"/>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7" name="Freeform 1956">
            <a:extLst>
              <a:ext uri="{FF2B5EF4-FFF2-40B4-BE49-F238E27FC236}">
                <a16:creationId xmlns:a16="http://schemas.microsoft.com/office/drawing/2014/main" id="{7930A34B-10D5-439E-BCA2-3BA8A1B891D4}"/>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8" name="Freeform 1957">
            <a:extLst>
              <a:ext uri="{FF2B5EF4-FFF2-40B4-BE49-F238E27FC236}">
                <a16:creationId xmlns:a16="http://schemas.microsoft.com/office/drawing/2014/main" id="{3F416E8B-5E63-4A18-AC89-7FF866A1F215}"/>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89" name="Freeform 1958">
            <a:extLst>
              <a:ext uri="{FF2B5EF4-FFF2-40B4-BE49-F238E27FC236}">
                <a16:creationId xmlns:a16="http://schemas.microsoft.com/office/drawing/2014/main" id="{A5D6338B-313F-45AE-ADD8-40D2A95F199B}"/>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0" name="Freeform 1959">
            <a:extLst>
              <a:ext uri="{FF2B5EF4-FFF2-40B4-BE49-F238E27FC236}">
                <a16:creationId xmlns:a16="http://schemas.microsoft.com/office/drawing/2014/main" id="{93802888-D5FE-4AF1-A2A2-FC2574FE52BF}"/>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1" name="Freeform 1960">
            <a:extLst>
              <a:ext uri="{FF2B5EF4-FFF2-40B4-BE49-F238E27FC236}">
                <a16:creationId xmlns:a16="http://schemas.microsoft.com/office/drawing/2014/main" id="{6377F9A7-82D2-44CC-92FC-8E8A4AE9786D}"/>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2" name="Freeform 1961">
            <a:extLst>
              <a:ext uri="{FF2B5EF4-FFF2-40B4-BE49-F238E27FC236}">
                <a16:creationId xmlns:a16="http://schemas.microsoft.com/office/drawing/2014/main" id="{38DB06E3-3FB2-446D-B1A3-2F4400E82A26}"/>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3" name="Freeform 1962">
            <a:extLst>
              <a:ext uri="{FF2B5EF4-FFF2-40B4-BE49-F238E27FC236}">
                <a16:creationId xmlns:a16="http://schemas.microsoft.com/office/drawing/2014/main" id="{881117C9-5312-4046-BB00-0A9F7C0C6E5B}"/>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4" name="Freeform 1963">
            <a:extLst>
              <a:ext uri="{FF2B5EF4-FFF2-40B4-BE49-F238E27FC236}">
                <a16:creationId xmlns:a16="http://schemas.microsoft.com/office/drawing/2014/main" id="{E3A15BE9-9C1A-4830-81D4-CC620A407C2E}"/>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5" name="Freeform 1964">
            <a:extLst>
              <a:ext uri="{FF2B5EF4-FFF2-40B4-BE49-F238E27FC236}">
                <a16:creationId xmlns:a16="http://schemas.microsoft.com/office/drawing/2014/main" id="{6B2C50EC-053E-488D-B9F9-03B206D87996}"/>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6" name="Freeform 1965">
            <a:extLst>
              <a:ext uri="{FF2B5EF4-FFF2-40B4-BE49-F238E27FC236}">
                <a16:creationId xmlns:a16="http://schemas.microsoft.com/office/drawing/2014/main" id="{58AC064B-95DF-4675-82A3-FCFFB1DB9A2D}"/>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7" name="Freeform 1966">
            <a:extLst>
              <a:ext uri="{FF2B5EF4-FFF2-40B4-BE49-F238E27FC236}">
                <a16:creationId xmlns:a16="http://schemas.microsoft.com/office/drawing/2014/main" id="{00ECB329-00F2-41ED-B5AC-69B65E4D5542}"/>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8" name="Freeform 1967">
            <a:extLst>
              <a:ext uri="{FF2B5EF4-FFF2-40B4-BE49-F238E27FC236}">
                <a16:creationId xmlns:a16="http://schemas.microsoft.com/office/drawing/2014/main" id="{57B6ED33-F8F0-4ABE-8684-669A24917676}"/>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99" name="Freeform 1968">
            <a:extLst>
              <a:ext uri="{FF2B5EF4-FFF2-40B4-BE49-F238E27FC236}">
                <a16:creationId xmlns:a16="http://schemas.microsoft.com/office/drawing/2014/main" id="{19692B4B-7977-44A9-9530-B9827B0DAD66}"/>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0" name="Freeform 1969">
            <a:extLst>
              <a:ext uri="{FF2B5EF4-FFF2-40B4-BE49-F238E27FC236}">
                <a16:creationId xmlns:a16="http://schemas.microsoft.com/office/drawing/2014/main" id="{08DFCE43-F9B0-4AD3-9571-F1EBA378937F}"/>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1" name="Freeform 1970">
            <a:extLst>
              <a:ext uri="{FF2B5EF4-FFF2-40B4-BE49-F238E27FC236}">
                <a16:creationId xmlns:a16="http://schemas.microsoft.com/office/drawing/2014/main" id="{F8463587-6123-43F3-A5CB-E015186027A1}"/>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2" name="Freeform 1971">
            <a:extLst>
              <a:ext uri="{FF2B5EF4-FFF2-40B4-BE49-F238E27FC236}">
                <a16:creationId xmlns:a16="http://schemas.microsoft.com/office/drawing/2014/main" id="{654F0498-A23F-4F48-95D5-B6767E696BBC}"/>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3" name="Freeform 1972">
            <a:extLst>
              <a:ext uri="{FF2B5EF4-FFF2-40B4-BE49-F238E27FC236}">
                <a16:creationId xmlns:a16="http://schemas.microsoft.com/office/drawing/2014/main" id="{65695737-F41F-45B3-AC70-F28C633247E0}"/>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4" name="Freeform 1973">
            <a:extLst>
              <a:ext uri="{FF2B5EF4-FFF2-40B4-BE49-F238E27FC236}">
                <a16:creationId xmlns:a16="http://schemas.microsoft.com/office/drawing/2014/main" id="{3C9C93C2-6A2F-48F9-A952-F682E0C665B6}"/>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5" name="Freeform 1974">
            <a:extLst>
              <a:ext uri="{FF2B5EF4-FFF2-40B4-BE49-F238E27FC236}">
                <a16:creationId xmlns:a16="http://schemas.microsoft.com/office/drawing/2014/main" id="{383E8F28-9122-44B9-8DFD-29E453744126}"/>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6" name="Freeform 1975">
            <a:extLst>
              <a:ext uri="{FF2B5EF4-FFF2-40B4-BE49-F238E27FC236}">
                <a16:creationId xmlns:a16="http://schemas.microsoft.com/office/drawing/2014/main" id="{E2C916DE-3D9C-4F4C-9E93-D320BA617A9E}"/>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7" name="Freeform 1976">
            <a:extLst>
              <a:ext uri="{FF2B5EF4-FFF2-40B4-BE49-F238E27FC236}">
                <a16:creationId xmlns:a16="http://schemas.microsoft.com/office/drawing/2014/main" id="{BD27E009-5013-4054-8707-E2CBAE2BD19B}"/>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8" name="Freeform 1977">
            <a:extLst>
              <a:ext uri="{FF2B5EF4-FFF2-40B4-BE49-F238E27FC236}">
                <a16:creationId xmlns:a16="http://schemas.microsoft.com/office/drawing/2014/main" id="{FA916756-423E-4774-AFDB-C6191E92918B}"/>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09" name="Freeform 1978">
            <a:extLst>
              <a:ext uri="{FF2B5EF4-FFF2-40B4-BE49-F238E27FC236}">
                <a16:creationId xmlns:a16="http://schemas.microsoft.com/office/drawing/2014/main" id="{6E3AFA79-5CDD-42A1-A150-8007AB84693C}"/>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0" name="Freeform 1979">
            <a:extLst>
              <a:ext uri="{FF2B5EF4-FFF2-40B4-BE49-F238E27FC236}">
                <a16:creationId xmlns:a16="http://schemas.microsoft.com/office/drawing/2014/main" id="{117346D1-A515-409C-B1B3-EC2D97F69A8A}"/>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1" name="Freeform 1980">
            <a:extLst>
              <a:ext uri="{FF2B5EF4-FFF2-40B4-BE49-F238E27FC236}">
                <a16:creationId xmlns:a16="http://schemas.microsoft.com/office/drawing/2014/main" id="{E2DA87CE-6909-4504-9FF9-D0ABC8DD546A}"/>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2" name="Freeform 1981">
            <a:extLst>
              <a:ext uri="{FF2B5EF4-FFF2-40B4-BE49-F238E27FC236}">
                <a16:creationId xmlns:a16="http://schemas.microsoft.com/office/drawing/2014/main" id="{BA8266E9-B25D-4ACC-BC8E-43C9B40E4F79}"/>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3" name="Freeform 1982">
            <a:extLst>
              <a:ext uri="{FF2B5EF4-FFF2-40B4-BE49-F238E27FC236}">
                <a16:creationId xmlns:a16="http://schemas.microsoft.com/office/drawing/2014/main" id="{7330FE22-44CD-4A46-838E-4B53543E4996}"/>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4" name="Freeform 1983">
            <a:extLst>
              <a:ext uri="{FF2B5EF4-FFF2-40B4-BE49-F238E27FC236}">
                <a16:creationId xmlns:a16="http://schemas.microsoft.com/office/drawing/2014/main" id="{A5C2FD16-BB13-434C-BDAA-59FFD3397074}"/>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5" name="Freeform 1984">
            <a:extLst>
              <a:ext uri="{FF2B5EF4-FFF2-40B4-BE49-F238E27FC236}">
                <a16:creationId xmlns:a16="http://schemas.microsoft.com/office/drawing/2014/main" id="{018FBE18-B945-46BD-B728-D12271BC7ECA}"/>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6" name="Freeform 1985">
            <a:extLst>
              <a:ext uri="{FF2B5EF4-FFF2-40B4-BE49-F238E27FC236}">
                <a16:creationId xmlns:a16="http://schemas.microsoft.com/office/drawing/2014/main" id="{3155458C-263B-4428-88EE-5666182357B2}"/>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7" name="Freeform 1986">
            <a:extLst>
              <a:ext uri="{FF2B5EF4-FFF2-40B4-BE49-F238E27FC236}">
                <a16:creationId xmlns:a16="http://schemas.microsoft.com/office/drawing/2014/main" id="{ECA5B41E-9E51-4B5E-A761-2EED8830181B}"/>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8" name="Freeform 1987">
            <a:extLst>
              <a:ext uri="{FF2B5EF4-FFF2-40B4-BE49-F238E27FC236}">
                <a16:creationId xmlns:a16="http://schemas.microsoft.com/office/drawing/2014/main" id="{1B380E1A-A54C-4CB9-B6EA-767D28F7B13E}"/>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19" name="Freeform 1988">
            <a:extLst>
              <a:ext uri="{FF2B5EF4-FFF2-40B4-BE49-F238E27FC236}">
                <a16:creationId xmlns:a16="http://schemas.microsoft.com/office/drawing/2014/main" id="{65F72CEA-B65A-451F-B057-E3D3C449BB3D}"/>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0" name="Freeform 1989">
            <a:extLst>
              <a:ext uri="{FF2B5EF4-FFF2-40B4-BE49-F238E27FC236}">
                <a16:creationId xmlns:a16="http://schemas.microsoft.com/office/drawing/2014/main" id="{5207F600-72B1-401F-B34C-9E7226861466}"/>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821" name="Freeform 1990">
            <a:extLst>
              <a:ext uri="{FF2B5EF4-FFF2-40B4-BE49-F238E27FC236}">
                <a16:creationId xmlns:a16="http://schemas.microsoft.com/office/drawing/2014/main" id="{F8E9FBA6-C6E3-49AF-9D2C-BE1CDBC6D7F2}"/>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02" name="Group 2044">
          <a:extLst>
            <a:ext uri="{FF2B5EF4-FFF2-40B4-BE49-F238E27FC236}">
              <a16:creationId xmlns:a16="http://schemas.microsoft.com/office/drawing/2014/main" id="{21C6832A-5940-4143-8DF6-81EA14F90750}"/>
            </a:ext>
          </a:extLst>
        </xdr:cNvPr>
        <xdr:cNvGrpSpPr>
          <a:grpSpLocks/>
        </xdr:cNvGrpSpPr>
      </xdr:nvGrpSpPr>
      <xdr:grpSpPr bwMode="auto">
        <a:xfrm>
          <a:off x="6562725" y="5219700"/>
          <a:ext cx="0" cy="0"/>
          <a:chOff x="967" y="538"/>
          <a:chExt cx="243" cy="96"/>
        </a:xfrm>
      </xdr:grpSpPr>
      <xdr:sp macro="" textlink="">
        <xdr:nvSpPr>
          <xdr:cNvPr id="1983703" name="Freeform 1992">
            <a:extLst>
              <a:ext uri="{FF2B5EF4-FFF2-40B4-BE49-F238E27FC236}">
                <a16:creationId xmlns:a16="http://schemas.microsoft.com/office/drawing/2014/main" id="{A8CA02AE-A3E7-48B3-914D-F7D388D48548}"/>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704" name="Freeform 1993">
            <a:extLst>
              <a:ext uri="{FF2B5EF4-FFF2-40B4-BE49-F238E27FC236}">
                <a16:creationId xmlns:a16="http://schemas.microsoft.com/office/drawing/2014/main" id="{5F448B75-AE32-4ACF-A687-A3945F05196C}"/>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05" name="Freeform 1994">
            <a:extLst>
              <a:ext uri="{FF2B5EF4-FFF2-40B4-BE49-F238E27FC236}">
                <a16:creationId xmlns:a16="http://schemas.microsoft.com/office/drawing/2014/main" id="{B4002729-F8B9-411A-943F-0307E9224419}"/>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06" name="Freeform 1995">
            <a:extLst>
              <a:ext uri="{FF2B5EF4-FFF2-40B4-BE49-F238E27FC236}">
                <a16:creationId xmlns:a16="http://schemas.microsoft.com/office/drawing/2014/main" id="{00181541-5905-41DE-B09A-737F6EA7C4B1}"/>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07" name="Freeform 1996">
            <a:extLst>
              <a:ext uri="{FF2B5EF4-FFF2-40B4-BE49-F238E27FC236}">
                <a16:creationId xmlns:a16="http://schemas.microsoft.com/office/drawing/2014/main" id="{7DD864E1-506D-4BF7-8177-97773B628885}"/>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08" name="Freeform 1997">
            <a:extLst>
              <a:ext uri="{FF2B5EF4-FFF2-40B4-BE49-F238E27FC236}">
                <a16:creationId xmlns:a16="http://schemas.microsoft.com/office/drawing/2014/main" id="{32EBC0CD-9FDE-4B15-8E56-988DB8984FB3}"/>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09" name="Rectangle 1998">
            <a:extLst>
              <a:ext uri="{FF2B5EF4-FFF2-40B4-BE49-F238E27FC236}">
                <a16:creationId xmlns:a16="http://schemas.microsoft.com/office/drawing/2014/main" id="{97352453-2D46-4402-8B72-503AC3BBC419}"/>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83710" name="Freeform 1999">
            <a:extLst>
              <a:ext uri="{FF2B5EF4-FFF2-40B4-BE49-F238E27FC236}">
                <a16:creationId xmlns:a16="http://schemas.microsoft.com/office/drawing/2014/main" id="{F9465BEB-611A-4C2A-A67B-6F4E5DDDE1C1}"/>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1" name="Freeform 2000">
            <a:extLst>
              <a:ext uri="{FF2B5EF4-FFF2-40B4-BE49-F238E27FC236}">
                <a16:creationId xmlns:a16="http://schemas.microsoft.com/office/drawing/2014/main" id="{9F19A858-74AE-49D9-9653-F1BEE48A4C7D}"/>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2" name="Freeform 2001">
            <a:extLst>
              <a:ext uri="{FF2B5EF4-FFF2-40B4-BE49-F238E27FC236}">
                <a16:creationId xmlns:a16="http://schemas.microsoft.com/office/drawing/2014/main" id="{D7218AA4-321C-4C39-B81A-AFECB61D6F8C}"/>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3" name="Freeform 2002">
            <a:extLst>
              <a:ext uri="{FF2B5EF4-FFF2-40B4-BE49-F238E27FC236}">
                <a16:creationId xmlns:a16="http://schemas.microsoft.com/office/drawing/2014/main" id="{24544997-F164-42F5-82FA-1D030F0579FC}"/>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4" name="Freeform 2003">
            <a:extLst>
              <a:ext uri="{FF2B5EF4-FFF2-40B4-BE49-F238E27FC236}">
                <a16:creationId xmlns:a16="http://schemas.microsoft.com/office/drawing/2014/main" id="{2BB27FB4-2576-4153-A51E-1E5442ABC299}"/>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5" name="Freeform 2004">
            <a:extLst>
              <a:ext uri="{FF2B5EF4-FFF2-40B4-BE49-F238E27FC236}">
                <a16:creationId xmlns:a16="http://schemas.microsoft.com/office/drawing/2014/main" id="{4E3C5B43-9009-4A00-A0EB-FF88789A5CDF}"/>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6" name="Freeform 2005">
            <a:extLst>
              <a:ext uri="{FF2B5EF4-FFF2-40B4-BE49-F238E27FC236}">
                <a16:creationId xmlns:a16="http://schemas.microsoft.com/office/drawing/2014/main" id="{E64C9BA7-599F-4E49-A2DF-1684E1D2B1C2}"/>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7" name="Freeform 2006">
            <a:extLst>
              <a:ext uri="{FF2B5EF4-FFF2-40B4-BE49-F238E27FC236}">
                <a16:creationId xmlns:a16="http://schemas.microsoft.com/office/drawing/2014/main" id="{E29E002B-F168-45B2-8CB4-75F872F69DC4}"/>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8" name="Freeform 2007">
            <a:extLst>
              <a:ext uri="{FF2B5EF4-FFF2-40B4-BE49-F238E27FC236}">
                <a16:creationId xmlns:a16="http://schemas.microsoft.com/office/drawing/2014/main" id="{BF36C8ED-CAF6-4CB7-B6E4-39F44C7797AD}"/>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19" name="Freeform 2008">
            <a:extLst>
              <a:ext uri="{FF2B5EF4-FFF2-40B4-BE49-F238E27FC236}">
                <a16:creationId xmlns:a16="http://schemas.microsoft.com/office/drawing/2014/main" id="{EF6B6ACE-4254-4A85-9477-88F5B9D96B6C}"/>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0" name="Freeform 2009">
            <a:extLst>
              <a:ext uri="{FF2B5EF4-FFF2-40B4-BE49-F238E27FC236}">
                <a16:creationId xmlns:a16="http://schemas.microsoft.com/office/drawing/2014/main" id="{9D32C2FB-DE88-4CEC-BCBD-4BDC2D283CDC}"/>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1" name="Freeform 2010">
            <a:extLst>
              <a:ext uri="{FF2B5EF4-FFF2-40B4-BE49-F238E27FC236}">
                <a16:creationId xmlns:a16="http://schemas.microsoft.com/office/drawing/2014/main" id="{015E0AE5-1283-4FF4-8B45-21FD2937812B}"/>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2" name="Freeform 2011">
            <a:extLst>
              <a:ext uri="{FF2B5EF4-FFF2-40B4-BE49-F238E27FC236}">
                <a16:creationId xmlns:a16="http://schemas.microsoft.com/office/drawing/2014/main" id="{1ECC9919-5DF2-41E5-AF59-FC2F689FFDE7}"/>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3" name="Freeform 2012">
            <a:extLst>
              <a:ext uri="{FF2B5EF4-FFF2-40B4-BE49-F238E27FC236}">
                <a16:creationId xmlns:a16="http://schemas.microsoft.com/office/drawing/2014/main" id="{9A4AC82B-C88E-4789-9435-C955DB1B079F}"/>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4" name="Freeform 2013">
            <a:extLst>
              <a:ext uri="{FF2B5EF4-FFF2-40B4-BE49-F238E27FC236}">
                <a16:creationId xmlns:a16="http://schemas.microsoft.com/office/drawing/2014/main" id="{82B992F1-B740-4BBF-8E36-06F44992B330}"/>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5" name="Freeform 2014">
            <a:extLst>
              <a:ext uri="{FF2B5EF4-FFF2-40B4-BE49-F238E27FC236}">
                <a16:creationId xmlns:a16="http://schemas.microsoft.com/office/drawing/2014/main" id="{C975DFCB-9813-43C6-9242-94D1C0C43FFB}"/>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6" name="Freeform 2015">
            <a:extLst>
              <a:ext uri="{FF2B5EF4-FFF2-40B4-BE49-F238E27FC236}">
                <a16:creationId xmlns:a16="http://schemas.microsoft.com/office/drawing/2014/main" id="{472B432A-775E-4CEC-A528-C0EB232A6855}"/>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7" name="Freeform 2016">
            <a:extLst>
              <a:ext uri="{FF2B5EF4-FFF2-40B4-BE49-F238E27FC236}">
                <a16:creationId xmlns:a16="http://schemas.microsoft.com/office/drawing/2014/main" id="{58CA6D95-6AD5-44DC-A8CC-CED7A96B895F}"/>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8" name="Freeform 2017">
            <a:extLst>
              <a:ext uri="{FF2B5EF4-FFF2-40B4-BE49-F238E27FC236}">
                <a16:creationId xmlns:a16="http://schemas.microsoft.com/office/drawing/2014/main" id="{958DD1B2-2CBF-4156-8D06-EA4727D7533C}"/>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29" name="Freeform 2018">
            <a:extLst>
              <a:ext uri="{FF2B5EF4-FFF2-40B4-BE49-F238E27FC236}">
                <a16:creationId xmlns:a16="http://schemas.microsoft.com/office/drawing/2014/main" id="{DE1BDD2A-3874-4073-8851-66D4FDC5A090}"/>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0" name="Freeform 2019">
            <a:extLst>
              <a:ext uri="{FF2B5EF4-FFF2-40B4-BE49-F238E27FC236}">
                <a16:creationId xmlns:a16="http://schemas.microsoft.com/office/drawing/2014/main" id="{CEC27DB5-BFA5-4547-86DF-D18B315A0D67}"/>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1" name="Freeform 2020">
            <a:extLst>
              <a:ext uri="{FF2B5EF4-FFF2-40B4-BE49-F238E27FC236}">
                <a16:creationId xmlns:a16="http://schemas.microsoft.com/office/drawing/2014/main" id="{AD2E0FEA-63B1-4959-B312-C09B046CA0CA}"/>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2" name="Freeform 2021">
            <a:extLst>
              <a:ext uri="{FF2B5EF4-FFF2-40B4-BE49-F238E27FC236}">
                <a16:creationId xmlns:a16="http://schemas.microsoft.com/office/drawing/2014/main" id="{570410B9-5CE9-4B17-83EE-11A83443279D}"/>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3" name="Freeform 2022">
            <a:extLst>
              <a:ext uri="{FF2B5EF4-FFF2-40B4-BE49-F238E27FC236}">
                <a16:creationId xmlns:a16="http://schemas.microsoft.com/office/drawing/2014/main" id="{A344FD79-D03F-475C-9618-C5451B993CF8}"/>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4" name="Freeform 2023">
            <a:extLst>
              <a:ext uri="{FF2B5EF4-FFF2-40B4-BE49-F238E27FC236}">
                <a16:creationId xmlns:a16="http://schemas.microsoft.com/office/drawing/2014/main" id="{916E324A-D95E-47F9-B68B-D27849C27A9B}"/>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5" name="Freeform 2024">
            <a:extLst>
              <a:ext uri="{FF2B5EF4-FFF2-40B4-BE49-F238E27FC236}">
                <a16:creationId xmlns:a16="http://schemas.microsoft.com/office/drawing/2014/main" id="{81A6459D-134F-425A-894E-CB644C402BAF}"/>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6" name="Freeform 2025">
            <a:extLst>
              <a:ext uri="{FF2B5EF4-FFF2-40B4-BE49-F238E27FC236}">
                <a16:creationId xmlns:a16="http://schemas.microsoft.com/office/drawing/2014/main" id="{10B3069B-DA01-48F9-92D6-C7041C542D8A}"/>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7" name="Freeform 2026">
            <a:extLst>
              <a:ext uri="{FF2B5EF4-FFF2-40B4-BE49-F238E27FC236}">
                <a16:creationId xmlns:a16="http://schemas.microsoft.com/office/drawing/2014/main" id="{1EDA0AE5-0657-499C-90CD-C465816A4805}"/>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8" name="Freeform 2027">
            <a:extLst>
              <a:ext uri="{FF2B5EF4-FFF2-40B4-BE49-F238E27FC236}">
                <a16:creationId xmlns:a16="http://schemas.microsoft.com/office/drawing/2014/main" id="{FC0D7C60-5C7D-4179-BB07-0226744D874B}"/>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39" name="Freeform 2028">
            <a:extLst>
              <a:ext uri="{FF2B5EF4-FFF2-40B4-BE49-F238E27FC236}">
                <a16:creationId xmlns:a16="http://schemas.microsoft.com/office/drawing/2014/main" id="{C9502825-6AF7-414D-9D5F-CD64C19EB602}"/>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0" name="Freeform 2029">
            <a:extLst>
              <a:ext uri="{FF2B5EF4-FFF2-40B4-BE49-F238E27FC236}">
                <a16:creationId xmlns:a16="http://schemas.microsoft.com/office/drawing/2014/main" id="{CE5E5F8F-898C-4750-83A6-09DB4A0FBFF4}"/>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1" name="Freeform 2030">
            <a:extLst>
              <a:ext uri="{FF2B5EF4-FFF2-40B4-BE49-F238E27FC236}">
                <a16:creationId xmlns:a16="http://schemas.microsoft.com/office/drawing/2014/main" id="{EC6ECA1B-D053-4E8A-9F80-6F3D9B40C139}"/>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2" name="Freeform 2031">
            <a:extLst>
              <a:ext uri="{FF2B5EF4-FFF2-40B4-BE49-F238E27FC236}">
                <a16:creationId xmlns:a16="http://schemas.microsoft.com/office/drawing/2014/main" id="{915D535C-2124-4DC3-8B40-C8736444A89D}"/>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3" name="Freeform 2032">
            <a:extLst>
              <a:ext uri="{FF2B5EF4-FFF2-40B4-BE49-F238E27FC236}">
                <a16:creationId xmlns:a16="http://schemas.microsoft.com/office/drawing/2014/main" id="{5F1AA465-52F3-41CE-B84B-FE7B0A3C4DDC}"/>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4" name="Freeform 2033">
            <a:extLst>
              <a:ext uri="{FF2B5EF4-FFF2-40B4-BE49-F238E27FC236}">
                <a16:creationId xmlns:a16="http://schemas.microsoft.com/office/drawing/2014/main" id="{B1CCB285-25B6-4207-AE47-42F9C3A2C3A5}"/>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5" name="Freeform 2034">
            <a:extLst>
              <a:ext uri="{FF2B5EF4-FFF2-40B4-BE49-F238E27FC236}">
                <a16:creationId xmlns:a16="http://schemas.microsoft.com/office/drawing/2014/main" id="{0CE33519-6737-4EF9-999A-CBDBE65CD84A}"/>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6" name="Freeform 2035">
            <a:extLst>
              <a:ext uri="{FF2B5EF4-FFF2-40B4-BE49-F238E27FC236}">
                <a16:creationId xmlns:a16="http://schemas.microsoft.com/office/drawing/2014/main" id="{DE79F20E-2507-4A2A-88E0-8FDA448C473D}"/>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7" name="Freeform 2036">
            <a:extLst>
              <a:ext uri="{FF2B5EF4-FFF2-40B4-BE49-F238E27FC236}">
                <a16:creationId xmlns:a16="http://schemas.microsoft.com/office/drawing/2014/main" id="{009AECDE-52A6-4C3F-BBF7-7802F4CB08B4}"/>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8" name="Freeform 2037">
            <a:extLst>
              <a:ext uri="{FF2B5EF4-FFF2-40B4-BE49-F238E27FC236}">
                <a16:creationId xmlns:a16="http://schemas.microsoft.com/office/drawing/2014/main" id="{AB6EFC89-D44E-4B24-BDDD-3B6938FB1734}"/>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49" name="Freeform 2038">
            <a:extLst>
              <a:ext uri="{FF2B5EF4-FFF2-40B4-BE49-F238E27FC236}">
                <a16:creationId xmlns:a16="http://schemas.microsoft.com/office/drawing/2014/main" id="{E215140B-3191-4BA3-BD0A-F222142357E7}"/>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0" name="Freeform 2039">
            <a:extLst>
              <a:ext uri="{FF2B5EF4-FFF2-40B4-BE49-F238E27FC236}">
                <a16:creationId xmlns:a16="http://schemas.microsoft.com/office/drawing/2014/main" id="{1071D216-2E6E-43BF-B723-D7F7A32BCBC7}"/>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1" name="Freeform 2040">
            <a:extLst>
              <a:ext uri="{FF2B5EF4-FFF2-40B4-BE49-F238E27FC236}">
                <a16:creationId xmlns:a16="http://schemas.microsoft.com/office/drawing/2014/main" id="{B36489C7-8114-45BF-ADE0-55417B307301}"/>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2" name="Freeform 2041">
            <a:extLst>
              <a:ext uri="{FF2B5EF4-FFF2-40B4-BE49-F238E27FC236}">
                <a16:creationId xmlns:a16="http://schemas.microsoft.com/office/drawing/2014/main" id="{31896C11-A00C-40C0-881C-B038F7CFFA4E}"/>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3" name="Freeform 2042">
            <a:extLst>
              <a:ext uri="{FF2B5EF4-FFF2-40B4-BE49-F238E27FC236}">
                <a16:creationId xmlns:a16="http://schemas.microsoft.com/office/drawing/2014/main" id="{5472B680-BCE3-4E85-BD5C-2C6EE6880511}"/>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754" name="Freeform 2043">
            <a:extLst>
              <a:ext uri="{FF2B5EF4-FFF2-40B4-BE49-F238E27FC236}">
                <a16:creationId xmlns:a16="http://schemas.microsoft.com/office/drawing/2014/main" id="{FCC1C45E-3C7B-404E-A176-FC56550B3444}"/>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03" name="Group 2047">
          <a:extLst>
            <a:ext uri="{FF2B5EF4-FFF2-40B4-BE49-F238E27FC236}">
              <a16:creationId xmlns:a16="http://schemas.microsoft.com/office/drawing/2014/main" id="{8BA76A66-E475-40B1-B24C-E2C1CBD12C38}"/>
            </a:ext>
          </a:extLst>
        </xdr:cNvPr>
        <xdr:cNvGrpSpPr>
          <a:grpSpLocks/>
        </xdr:cNvGrpSpPr>
      </xdr:nvGrpSpPr>
      <xdr:grpSpPr bwMode="auto">
        <a:xfrm>
          <a:off x="6562725" y="5219700"/>
          <a:ext cx="0" cy="0"/>
          <a:chOff x="1021" y="700"/>
          <a:chExt cx="143" cy="91"/>
        </a:xfrm>
      </xdr:grpSpPr>
      <xdr:sp macro="" textlink="">
        <xdr:nvSpPr>
          <xdr:cNvPr id="1983701" name="Freeform 2045">
            <a:extLst>
              <a:ext uri="{FF2B5EF4-FFF2-40B4-BE49-F238E27FC236}">
                <a16:creationId xmlns:a16="http://schemas.microsoft.com/office/drawing/2014/main" id="{4DE9422D-A8BA-426A-BC8B-A783FE40533D}"/>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702" name="Freeform 2046">
            <a:extLst>
              <a:ext uri="{FF2B5EF4-FFF2-40B4-BE49-F238E27FC236}">
                <a16:creationId xmlns:a16="http://schemas.microsoft.com/office/drawing/2014/main" id="{0D6AA69A-D9B8-4F5E-9932-993B776BC5C9}"/>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04" name="Group 2050">
          <a:extLst>
            <a:ext uri="{FF2B5EF4-FFF2-40B4-BE49-F238E27FC236}">
              <a16:creationId xmlns:a16="http://schemas.microsoft.com/office/drawing/2014/main" id="{A8873930-F9F9-4127-9C9B-F9074C5E1FB8}"/>
            </a:ext>
          </a:extLst>
        </xdr:cNvPr>
        <xdr:cNvGrpSpPr>
          <a:grpSpLocks/>
        </xdr:cNvGrpSpPr>
      </xdr:nvGrpSpPr>
      <xdr:grpSpPr bwMode="auto">
        <a:xfrm>
          <a:off x="6562725" y="6162675"/>
          <a:ext cx="0" cy="0"/>
          <a:chOff x="887" y="725"/>
          <a:chExt cx="148" cy="107"/>
        </a:xfrm>
      </xdr:grpSpPr>
      <xdr:sp macro="" textlink="">
        <xdr:nvSpPr>
          <xdr:cNvPr id="1983699" name="Freeform 2048">
            <a:extLst>
              <a:ext uri="{FF2B5EF4-FFF2-40B4-BE49-F238E27FC236}">
                <a16:creationId xmlns:a16="http://schemas.microsoft.com/office/drawing/2014/main" id="{1329F559-E6B7-4A8D-A478-BB74B402652E}"/>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700" name="Freeform 2049">
            <a:extLst>
              <a:ext uri="{FF2B5EF4-FFF2-40B4-BE49-F238E27FC236}">
                <a16:creationId xmlns:a16="http://schemas.microsoft.com/office/drawing/2014/main" id="{84E79C70-63B0-43D8-9CE6-BD3AB7358BC1}"/>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977005" name="Group 2062">
          <a:extLst>
            <a:ext uri="{FF2B5EF4-FFF2-40B4-BE49-F238E27FC236}">
              <a16:creationId xmlns:a16="http://schemas.microsoft.com/office/drawing/2014/main" id="{B96A8B78-531F-46AC-AEEB-253E587F7198}"/>
            </a:ext>
          </a:extLst>
        </xdr:cNvPr>
        <xdr:cNvGrpSpPr>
          <a:grpSpLocks/>
        </xdr:cNvGrpSpPr>
      </xdr:nvGrpSpPr>
      <xdr:grpSpPr bwMode="auto">
        <a:xfrm>
          <a:off x="5391150" y="6162675"/>
          <a:ext cx="1171575" cy="0"/>
          <a:chOff x="605" y="794"/>
          <a:chExt cx="214" cy="179"/>
        </a:xfrm>
      </xdr:grpSpPr>
      <xdr:sp macro="" textlink="">
        <xdr:nvSpPr>
          <xdr:cNvPr id="1983688" name="Freeform 2051">
            <a:extLst>
              <a:ext uri="{FF2B5EF4-FFF2-40B4-BE49-F238E27FC236}">
                <a16:creationId xmlns:a16="http://schemas.microsoft.com/office/drawing/2014/main" id="{69491F49-FDFC-4108-9F5E-DEC443CFF673}"/>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89" name="Freeform 2052">
            <a:extLst>
              <a:ext uri="{FF2B5EF4-FFF2-40B4-BE49-F238E27FC236}">
                <a16:creationId xmlns:a16="http://schemas.microsoft.com/office/drawing/2014/main" id="{60057074-F9D1-4F89-B5F2-A10872F5FB93}"/>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0" name="Freeform 2053">
            <a:extLst>
              <a:ext uri="{FF2B5EF4-FFF2-40B4-BE49-F238E27FC236}">
                <a16:creationId xmlns:a16="http://schemas.microsoft.com/office/drawing/2014/main" id="{1CFD0320-0E15-4FF2-AAE5-59CB63946D57}"/>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1" name="Freeform 2054">
            <a:extLst>
              <a:ext uri="{FF2B5EF4-FFF2-40B4-BE49-F238E27FC236}">
                <a16:creationId xmlns:a16="http://schemas.microsoft.com/office/drawing/2014/main" id="{8BE1B6CC-3D66-4429-B5C2-43FC93482630}"/>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2" name="Freeform 2055">
            <a:extLst>
              <a:ext uri="{FF2B5EF4-FFF2-40B4-BE49-F238E27FC236}">
                <a16:creationId xmlns:a16="http://schemas.microsoft.com/office/drawing/2014/main" id="{6AEA07F0-9E27-400E-AE4A-40FF9705ED26}"/>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3" name="Freeform 2056">
            <a:extLst>
              <a:ext uri="{FF2B5EF4-FFF2-40B4-BE49-F238E27FC236}">
                <a16:creationId xmlns:a16="http://schemas.microsoft.com/office/drawing/2014/main" id="{DBB4A03F-E858-4A1B-BEFE-9AE3EDDC6348}"/>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4" name="Freeform 2057">
            <a:extLst>
              <a:ext uri="{FF2B5EF4-FFF2-40B4-BE49-F238E27FC236}">
                <a16:creationId xmlns:a16="http://schemas.microsoft.com/office/drawing/2014/main" id="{7A600EBA-09F7-4A2E-95DB-4C74D96E5E49}"/>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5" name="Freeform 2058">
            <a:extLst>
              <a:ext uri="{FF2B5EF4-FFF2-40B4-BE49-F238E27FC236}">
                <a16:creationId xmlns:a16="http://schemas.microsoft.com/office/drawing/2014/main" id="{1C8861CB-B108-4673-BAC0-C43560899443}"/>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6" name="Freeform 2059">
            <a:extLst>
              <a:ext uri="{FF2B5EF4-FFF2-40B4-BE49-F238E27FC236}">
                <a16:creationId xmlns:a16="http://schemas.microsoft.com/office/drawing/2014/main" id="{A3385A64-5A47-47EC-AE67-8F99E94FE4DF}"/>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7" name="Freeform 2060">
            <a:extLst>
              <a:ext uri="{FF2B5EF4-FFF2-40B4-BE49-F238E27FC236}">
                <a16:creationId xmlns:a16="http://schemas.microsoft.com/office/drawing/2014/main" id="{301FCCC2-DDD8-42F2-B41B-B74A58C94F2A}"/>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98" name="Freeform 2061">
            <a:extLst>
              <a:ext uri="{FF2B5EF4-FFF2-40B4-BE49-F238E27FC236}">
                <a16:creationId xmlns:a16="http://schemas.microsoft.com/office/drawing/2014/main" id="{D2B9254A-1A72-43BC-87C1-8691A0CA8B2D}"/>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977006" name="Group 2135">
          <a:extLst>
            <a:ext uri="{FF2B5EF4-FFF2-40B4-BE49-F238E27FC236}">
              <a16:creationId xmlns:a16="http://schemas.microsoft.com/office/drawing/2014/main" id="{7D486A3F-04C6-4F57-B3EB-7995D298CEC9}"/>
            </a:ext>
          </a:extLst>
        </xdr:cNvPr>
        <xdr:cNvGrpSpPr>
          <a:grpSpLocks/>
        </xdr:cNvGrpSpPr>
      </xdr:nvGrpSpPr>
      <xdr:grpSpPr bwMode="auto">
        <a:xfrm>
          <a:off x="4914900" y="6162675"/>
          <a:ext cx="1409700" cy="0"/>
          <a:chOff x="555" y="615"/>
          <a:chExt cx="148" cy="200"/>
        </a:xfrm>
      </xdr:grpSpPr>
      <xdr:sp macro="" textlink="">
        <xdr:nvSpPr>
          <xdr:cNvPr id="1983616" name="Freeform 2063">
            <a:extLst>
              <a:ext uri="{FF2B5EF4-FFF2-40B4-BE49-F238E27FC236}">
                <a16:creationId xmlns:a16="http://schemas.microsoft.com/office/drawing/2014/main" id="{43E481F7-B12C-4927-8027-8F09B17DC58E}"/>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17" name="Freeform 2064">
            <a:extLst>
              <a:ext uri="{FF2B5EF4-FFF2-40B4-BE49-F238E27FC236}">
                <a16:creationId xmlns:a16="http://schemas.microsoft.com/office/drawing/2014/main" id="{EB38FD62-E388-4FFC-B025-0C751209D9C8}"/>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18" name="Freeform 2065">
            <a:extLst>
              <a:ext uri="{FF2B5EF4-FFF2-40B4-BE49-F238E27FC236}">
                <a16:creationId xmlns:a16="http://schemas.microsoft.com/office/drawing/2014/main" id="{D98E4AC6-8A35-4230-B1DF-C50066755A3D}"/>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19" name="Freeform 2066">
            <a:extLst>
              <a:ext uri="{FF2B5EF4-FFF2-40B4-BE49-F238E27FC236}">
                <a16:creationId xmlns:a16="http://schemas.microsoft.com/office/drawing/2014/main" id="{39150FE4-B0F8-46BA-863A-064E066377D5}"/>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0" name="Freeform 2067">
            <a:extLst>
              <a:ext uri="{FF2B5EF4-FFF2-40B4-BE49-F238E27FC236}">
                <a16:creationId xmlns:a16="http://schemas.microsoft.com/office/drawing/2014/main" id="{2C1B7E09-CF4A-4FA2-9895-D8539E2A2AA8}"/>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1" name="Freeform 2068">
            <a:extLst>
              <a:ext uri="{FF2B5EF4-FFF2-40B4-BE49-F238E27FC236}">
                <a16:creationId xmlns:a16="http://schemas.microsoft.com/office/drawing/2014/main" id="{379FCD7A-92AE-4937-BD47-0FC08C7FD586}"/>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2" name="Freeform 2069">
            <a:extLst>
              <a:ext uri="{FF2B5EF4-FFF2-40B4-BE49-F238E27FC236}">
                <a16:creationId xmlns:a16="http://schemas.microsoft.com/office/drawing/2014/main" id="{C5C0E5F4-E972-4E08-892C-53E4389E0252}"/>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3" name="Freeform 2070">
            <a:extLst>
              <a:ext uri="{FF2B5EF4-FFF2-40B4-BE49-F238E27FC236}">
                <a16:creationId xmlns:a16="http://schemas.microsoft.com/office/drawing/2014/main" id="{E90D5778-276F-45E6-A449-7877E6775136}"/>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4" name="Freeform 2071">
            <a:extLst>
              <a:ext uri="{FF2B5EF4-FFF2-40B4-BE49-F238E27FC236}">
                <a16:creationId xmlns:a16="http://schemas.microsoft.com/office/drawing/2014/main" id="{39C53F81-BAA5-46F7-9954-734F8BA200EB}"/>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5" name="Freeform 2072">
            <a:extLst>
              <a:ext uri="{FF2B5EF4-FFF2-40B4-BE49-F238E27FC236}">
                <a16:creationId xmlns:a16="http://schemas.microsoft.com/office/drawing/2014/main" id="{B92AD968-D058-4E9B-A073-8A6E47C1A34E}"/>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6" name="Freeform 2073">
            <a:extLst>
              <a:ext uri="{FF2B5EF4-FFF2-40B4-BE49-F238E27FC236}">
                <a16:creationId xmlns:a16="http://schemas.microsoft.com/office/drawing/2014/main" id="{01D1D958-B96A-4149-BB4D-86D9CC63F78A}"/>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7" name="Freeform 2074">
            <a:extLst>
              <a:ext uri="{FF2B5EF4-FFF2-40B4-BE49-F238E27FC236}">
                <a16:creationId xmlns:a16="http://schemas.microsoft.com/office/drawing/2014/main" id="{BAC7C6E6-F36D-49ED-A921-F869585C126F}"/>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8" name="Freeform 2075">
            <a:extLst>
              <a:ext uri="{FF2B5EF4-FFF2-40B4-BE49-F238E27FC236}">
                <a16:creationId xmlns:a16="http://schemas.microsoft.com/office/drawing/2014/main" id="{D3189F4C-6D4E-4F45-A7EA-9A3B3E67B610}"/>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29" name="Freeform 2076">
            <a:extLst>
              <a:ext uri="{FF2B5EF4-FFF2-40B4-BE49-F238E27FC236}">
                <a16:creationId xmlns:a16="http://schemas.microsoft.com/office/drawing/2014/main" id="{470BA7D7-7E5C-4666-AC6C-5376059CA090}"/>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0" name="Freeform 2077">
            <a:extLst>
              <a:ext uri="{FF2B5EF4-FFF2-40B4-BE49-F238E27FC236}">
                <a16:creationId xmlns:a16="http://schemas.microsoft.com/office/drawing/2014/main" id="{9BA4CA9E-DDBE-462A-A346-C40EA1A81532}"/>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1" name="Freeform 2078">
            <a:extLst>
              <a:ext uri="{FF2B5EF4-FFF2-40B4-BE49-F238E27FC236}">
                <a16:creationId xmlns:a16="http://schemas.microsoft.com/office/drawing/2014/main" id="{EA0CE1D9-1B55-4ADB-A214-FD20297CFD69}"/>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2" name="Freeform 2079">
            <a:extLst>
              <a:ext uri="{FF2B5EF4-FFF2-40B4-BE49-F238E27FC236}">
                <a16:creationId xmlns:a16="http://schemas.microsoft.com/office/drawing/2014/main" id="{FAC3C242-DECF-46C9-98A8-EDC89F919475}"/>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3" name="Freeform 2080">
            <a:extLst>
              <a:ext uri="{FF2B5EF4-FFF2-40B4-BE49-F238E27FC236}">
                <a16:creationId xmlns:a16="http://schemas.microsoft.com/office/drawing/2014/main" id="{2F4D70E5-CD2A-484B-B2F5-1726FC2C3B4E}"/>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4" name="Freeform 2081">
            <a:extLst>
              <a:ext uri="{FF2B5EF4-FFF2-40B4-BE49-F238E27FC236}">
                <a16:creationId xmlns:a16="http://schemas.microsoft.com/office/drawing/2014/main" id="{C598B81A-93FB-47ED-BF18-DBD584F243E2}"/>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5" name="Freeform 2082">
            <a:extLst>
              <a:ext uri="{FF2B5EF4-FFF2-40B4-BE49-F238E27FC236}">
                <a16:creationId xmlns:a16="http://schemas.microsoft.com/office/drawing/2014/main" id="{A91A39E3-C95B-4A7D-88C6-20662EF1DDA0}"/>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6" name="Freeform 2083">
            <a:extLst>
              <a:ext uri="{FF2B5EF4-FFF2-40B4-BE49-F238E27FC236}">
                <a16:creationId xmlns:a16="http://schemas.microsoft.com/office/drawing/2014/main" id="{EB844BC6-6B69-4E3C-86A1-39B5BE5515B5}"/>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7" name="Freeform 2084">
            <a:extLst>
              <a:ext uri="{FF2B5EF4-FFF2-40B4-BE49-F238E27FC236}">
                <a16:creationId xmlns:a16="http://schemas.microsoft.com/office/drawing/2014/main" id="{353B1AAF-385E-4CC8-88C6-443FD269D645}"/>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8" name="Freeform 2085">
            <a:extLst>
              <a:ext uri="{FF2B5EF4-FFF2-40B4-BE49-F238E27FC236}">
                <a16:creationId xmlns:a16="http://schemas.microsoft.com/office/drawing/2014/main" id="{EBDF067B-18A0-496B-B2D2-F04B35B5BBC4}"/>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39" name="Freeform 2086">
            <a:extLst>
              <a:ext uri="{FF2B5EF4-FFF2-40B4-BE49-F238E27FC236}">
                <a16:creationId xmlns:a16="http://schemas.microsoft.com/office/drawing/2014/main" id="{ED37EB30-8735-4C66-8E5E-23FD4466C1CE}"/>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0" name="Freeform 2087">
            <a:extLst>
              <a:ext uri="{FF2B5EF4-FFF2-40B4-BE49-F238E27FC236}">
                <a16:creationId xmlns:a16="http://schemas.microsoft.com/office/drawing/2014/main" id="{D1C30FB4-34B4-4926-BF1E-D5842E4ADCC6}"/>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1" name="Freeform 2088">
            <a:extLst>
              <a:ext uri="{FF2B5EF4-FFF2-40B4-BE49-F238E27FC236}">
                <a16:creationId xmlns:a16="http://schemas.microsoft.com/office/drawing/2014/main" id="{93C3F2FD-FC07-4C99-A00A-38E0DF7F656B}"/>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2" name="Freeform 2089">
            <a:extLst>
              <a:ext uri="{FF2B5EF4-FFF2-40B4-BE49-F238E27FC236}">
                <a16:creationId xmlns:a16="http://schemas.microsoft.com/office/drawing/2014/main" id="{3248F17D-CAA7-431F-913D-E578E35E5725}"/>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3" name="Freeform 2090">
            <a:extLst>
              <a:ext uri="{FF2B5EF4-FFF2-40B4-BE49-F238E27FC236}">
                <a16:creationId xmlns:a16="http://schemas.microsoft.com/office/drawing/2014/main" id="{D0141A93-290E-499A-8340-A2C809DF237A}"/>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4" name="Freeform 2091">
            <a:extLst>
              <a:ext uri="{FF2B5EF4-FFF2-40B4-BE49-F238E27FC236}">
                <a16:creationId xmlns:a16="http://schemas.microsoft.com/office/drawing/2014/main" id="{788AD6CD-2C01-4706-B314-320D92E68A08}"/>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5" name="Freeform 2092">
            <a:extLst>
              <a:ext uri="{FF2B5EF4-FFF2-40B4-BE49-F238E27FC236}">
                <a16:creationId xmlns:a16="http://schemas.microsoft.com/office/drawing/2014/main" id="{6D99D1C0-AF2F-4183-B839-0EA7DF8F2368}"/>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6" name="Freeform 2093">
            <a:extLst>
              <a:ext uri="{FF2B5EF4-FFF2-40B4-BE49-F238E27FC236}">
                <a16:creationId xmlns:a16="http://schemas.microsoft.com/office/drawing/2014/main" id="{48E29ECE-2458-4B5B-B03E-60D300E15607}"/>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7" name="Freeform 2094">
            <a:extLst>
              <a:ext uri="{FF2B5EF4-FFF2-40B4-BE49-F238E27FC236}">
                <a16:creationId xmlns:a16="http://schemas.microsoft.com/office/drawing/2014/main" id="{628911EE-DC09-45F7-AD2D-1CC7B2FE38B9}"/>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8" name="Freeform 2095">
            <a:extLst>
              <a:ext uri="{FF2B5EF4-FFF2-40B4-BE49-F238E27FC236}">
                <a16:creationId xmlns:a16="http://schemas.microsoft.com/office/drawing/2014/main" id="{D3568A9C-F14A-4D72-93C0-798B1B2AEA41}"/>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49" name="Freeform 2096">
            <a:extLst>
              <a:ext uri="{FF2B5EF4-FFF2-40B4-BE49-F238E27FC236}">
                <a16:creationId xmlns:a16="http://schemas.microsoft.com/office/drawing/2014/main" id="{66BA9367-DA85-41CC-9046-C71074E6C453}"/>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0" name="Freeform 2097">
            <a:extLst>
              <a:ext uri="{FF2B5EF4-FFF2-40B4-BE49-F238E27FC236}">
                <a16:creationId xmlns:a16="http://schemas.microsoft.com/office/drawing/2014/main" id="{99660B06-F1E4-4D81-9838-D1C0C255CB27}"/>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1" name="Freeform 2098">
            <a:extLst>
              <a:ext uri="{FF2B5EF4-FFF2-40B4-BE49-F238E27FC236}">
                <a16:creationId xmlns:a16="http://schemas.microsoft.com/office/drawing/2014/main" id="{7F573E74-14F8-4A41-8295-07F10165EF36}"/>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2" name="Freeform 2099">
            <a:extLst>
              <a:ext uri="{FF2B5EF4-FFF2-40B4-BE49-F238E27FC236}">
                <a16:creationId xmlns:a16="http://schemas.microsoft.com/office/drawing/2014/main" id="{EB7CE16F-B793-42A4-82F8-312D3D14B915}"/>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3" name="Freeform 2100">
            <a:extLst>
              <a:ext uri="{FF2B5EF4-FFF2-40B4-BE49-F238E27FC236}">
                <a16:creationId xmlns:a16="http://schemas.microsoft.com/office/drawing/2014/main" id="{E0EF620F-1B3A-49D0-89F3-B2DCD3F6FB9E}"/>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4" name="Freeform 2101">
            <a:extLst>
              <a:ext uri="{FF2B5EF4-FFF2-40B4-BE49-F238E27FC236}">
                <a16:creationId xmlns:a16="http://schemas.microsoft.com/office/drawing/2014/main" id="{6DEBDF6B-F760-4971-AA8E-B63873DFADC8}"/>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5" name="Freeform 2102">
            <a:extLst>
              <a:ext uri="{FF2B5EF4-FFF2-40B4-BE49-F238E27FC236}">
                <a16:creationId xmlns:a16="http://schemas.microsoft.com/office/drawing/2014/main" id="{E2E66FE3-4579-4A44-9AB8-CDA85307F194}"/>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6" name="Freeform 2103">
            <a:extLst>
              <a:ext uri="{FF2B5EF4-FFF2-40B4-BE49-F238E27FC236}">
                <a16:creationId xmlns:a16="http://schemas.microsoft.com/office/drawing/2014/main" id="{DCC03F8E-51BA-450A-8A24-BBDCF7893E93}"/>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7" name="Freeform 2104">
            <a:extLst>
              <a:ext uri="{FF2B5EF4-FFF2-40B4-BE49-F238E27FC236}">
                <a16:creationId xmlns:a16="http://schemas.microsoft.com/office/drawing/2014/main" id="{E2013AB1-09F3-446B-AA2C-08A357DF21F9}"/>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8" name="Freeform 2105">
            <a:extLst>
              <a:ext uri="{FF2B5EF4-FFF2-40B4-BE49-F238E27FC236}">
                <a16:creationId xmlns:a16="http://schemas.microsoft.com/office/drawing/2014/main" id="{60EC4FEB-CECE-4252-891A-478D7144CAE0}"/>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59" name="Freeform 2106">
            <a:extLst>
              <a:ext uri="{FF2B5EF4-FFF2-40B4-BE49-F238E27FC236}">
                <a16:creationId xmlns:a16="http://schemas.microsoft.com/office/drawing/2014/main" id="{5F42C232-566E-4A80-9599-8436AE9583F3}"/>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0" name="Freeform 2107">
            <a:extLst>
              <a:ext uri="{FF2B5EF4-FFF2-40B4-BE49-F238E27FC236}">
                <a16:creationId xmlns:a16="http://schemas.microsoft.com/office/drawing/2014/main" id="{1ED24EDE-B090-4402-BFEE-FFA1A736F6CB}"/>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1" name="Freeform 2108">
            <a:extLst>
              <a:ext uri="{FF2B5EF4-FFF2-40B4-BE49-F238E27FC236}">
                <a16:creationId xmlns:a16="http://schemas.microsoft.com/office/drawing/2014/main" id="{1D5CDABA-EEA4-4334-9FC7-234216F9E170}"/>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2" name="Freeform 2109">
            <a:extLst>
              <a:ext uri="{FF2B5EF4-FFF2-40B4-BE49-F238E27FC236}">
                <a16:creationId xmlns:a16="http://schemas.microsoft.com/office/drawing/2014/main" id="{3C55C625-AEA7-4D89-B3BC-436C06302B55}"/>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3" name="Freeform 2110">
            <a:extLst>
              <a:ext uri="{FF2B5EF4-FFF2-40B4-BE49-F238E27FC236}">
                <a16:creationId xmlns:a16="http://schemas.microsoft.com/office/drawing/2014/main" id="{4B0C3CCA-6132-47C2-AA76-8972859B46F8}"/>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4" name="Freeform 2111">
            <a:extLst>
              <a:ext uri="{FF2B5EF4-FFF2-40B4-BE49-F238E27FC236}">
                <a16:creationId xmlns:a16="http://schemas.microsoft.com/office/drawing/2014/main" id="{EDD07522-7F7A-44E1-AD1D-96F88432308C}"/>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5" name="Freeform 2112">
            <a:extLst>
              <a:ext uri="{FF2B5EF4-FFF2-40B4-BE49-F238E27FC236}">
                <a16:creationId xmlns:a16="http://schemas.microsoft.com/office/drawing/2014/main" id="{00191DB8-1878-430A-8036-0A2E3E180F2D}"/>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6" name="Freeform 2113">
            <a:extLst>
              <a:ext uri="{FF2B5EF4-FFF2-40B4-BE49-F238E27FC236}">
                <a16:creationId xmlns:a16="http://schemas.microsoft.com/office/drawing/2014/main" id="{C6F16FD4-468A-4F96-9DB6-554DB8AE2D9D}"/>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7" name="Freeform 2114">
            <a:extLst>
              <a:ext uri="{FF2B5EF4-FFF2-40B4-BE49-F238E27FC236}">
                <a16:creationId xmlns:a16="http://schemas.microsoft.com/office/drawing/2014/main" id="{BDB0A849-C471-4168-8745-97926B929B32}"/>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8" name="Freeform 2115">
            <a:extLst>
              <a:ext uri="{FF2B5EF4-FFF2-40B4-BE49-F238E27FC236}">
                <a16:creationId xmlns:a16="http://schemas.microsoft.com/office/drawing/2014/main" id="{D4E96F35-70EB-4DD8-9701-015C0FDFA364}"/>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69" name="Freeform 2116">
            <a:extLst>
              <a:ext uri="{FF2B5EF4-FFF2-40B4-BE49-F238E27FC236}">
                <a16:creationId xmlns:a16="http://schemas.microsoft.com/office/drawing/2014/main" id="{87BBAF8C-22D4-46F2-BF92-BD159DEF8BCC}"/>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0" name="Freeform 2117">
            <a:extLst>
              <a:ext uri="{FF2B5EF4-FFF2-40B4-BE49-F238E27FC236}">
                <a16:creationId xmlns:a16="http://schemas.microsoft.com/office/drawing/2014/main" id="{1D977960-F530-4A34-B298-2E7EE172A81B}"/>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1" name="Freeform 2118">
            <a:extLst>
              <a:ext uri="{FF2B5EF4-FFF2-40B4-BE49-F238E27FC236}">
                <a16:creationId xmlns:a16="http://schemas.microsoft.com/office/drawing/2014/main" id="{443CB0F2-8840-4F34-9804-9FAEB0637F68}"/>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2" name="Freeform 2119">
            <a:extLst>
              <a:ext uri="{FF2B5EF4-FFF2-40B4-BE49-F238E27FC236}">
                <a16:creationId xmlns:a16="http://schemas.microsoft.com/office/drawing/2014/main" id="{5FBD1610-6ED1-47AB-812B-F9875E2BADBA}"/>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3" name="Freeform 2120">
            <a:extLst>
              <a:ext uri="{FF2B5EF4-FFF2-40B4-BE49-F238E27FC236}">
                <a16:creationId xmlns:a16="http://schemas.microsoft.com/office/drawing/2014/main" id="{F8708D1E-CA06-4432-A4F7-7378430727C8}"/>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4" name="Freeform 2121">
            <a:extLst>
              <a:ext uri="{FF2B5EF4-FFF2-40B4-BE49-F238E27FC236}">
                <a16:creationId xmlns:a16="http://schemas.microsoft.com/office/drawing/2014/main" id="{70A8975E-EC26-4FBB-944E-0640B4FA0AD6}"/>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5" name="Freeform 2122">
            <a:extLst>
              <a:ext uri="{FF2B5EF4-FFF2-40B4-BE49-F238E27FC236}">
                <a16:creationId xmlns:a16="http://schemas.microsoft.com/office/drawing/2014/main" id="{E52295ED-8B44-43E6-AECD-38526C09064D}"/>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6" name="Freeform 2123">
            <a:extLst>
              <a:ext uri="{FF2B5EF4-FFF2-40B4-BE49-F238E27FC236}">
                <a16:creationId xmlns:a16="http://schemas.microsoft.com/office/drawing/2014/main" id="{C91D19E9-B1EA-4E08-B5A4-474EE7651664}"/>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7" name="Freeform 2124">
            <a:extLst>
              <a:ext uri="{FF2B5EF4-FFF2-40B4-BE49-F238E27FC236}">
                <a16:creationId xmlns:a16="http://schemas.microsoft.com/office/drawing/2014/main" id="{28E1D925-DA1A-428E-B68C-94804827A902}"/>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8" name="Freeform 2125">
            <a:extLst>
              <a:ext uri="{FF2B5EF4-FFF2-40B4-BE49-F238E27FC236}">
                <a16:creationId xmlns:a16="http://schemas.microsoft.com/office/drawing/2014/main" id="{A6B01CF9-EAD3-48ED-859C-013AC49806B2}"/>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79" name="Freeform 2126">
            <a:extLst>
              <a:ext uri="{FF2B5EF4-FFF2-40B4-BE49-F238E27FC236}">
                <a16:creationId xmlns:a16="http://schemas.microsoft.com/office/drawing/2014/main" id="{82898D84-573E-42D5-9E32-836867C3E310}"/>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0" name="Freeform 2127">
            <a:extLst>
              <a:ext uri="{FF2B5EF4-FFF2-40B4-BE49-F238E27FC236}">
                <a16:creationId xmlns:a16="http://schemas.microsoft.com/office/drawing/2014/main" id="{20A771FE-460B-4DA8-9755-1716B223942B}"/>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1" name="Freeform 2128">
            <a:extLst>
              <a:ext uri="{FF2B5EF4-FFF2-40B4-BE49-F238E27FC236}">
                <a16:creationId xmlns:a16="http://schemas.microsoft.com/office/drawing/2014/main" id="{0F8012D2-374C-47F7-B179-2E134E45EF02}"/>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2" name="Freeform 2129">
            <a:extLst>
              <a:ext uri="{FF2B5EF4-FFF2-40B4-BE49-F238E27FC236}">
                <a16:creationId xmlns:a16="http://schemas.microsoft.com/office/drawing/2014/main" id="{8DC9B38E-4F79-4036-B14E-36AA6E10CAD1}"/>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3" name="Freeform 2130">
            <a:extLst>
              <a:ext uri="{FF2B5EF4-FFF2-40B4-BE49-F238E27FC236}">
                <a16:creationId xmlns:a16="http://schemas.microsoft.com/office/drawing/2014/main" id="{7286AFFC-F653-4B84-9B6F-FA0AF7B2BA44}"/>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4" name="Freeform 2131">
            <a:extLst>
              <a:ext uri="{FF2B5EF4-FFF2-40B4-BE49-F238E27FC236}">
                <a16:creationId xmlns:a16="http://schemas.microsoft.com/office/drawing/2014/main" id="{2A511118-B560-465D-A278-C5DE7C769E35}"/>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5" name="Freeform 2132">
            <a:extLst>
              <a:ext uri="{FF2B5EF4-FFF2-40B4-BE49-F238E27FC236}">
                <a16:creationId xmlns:a16="http://schemas.microsoft.com/office/drawing/2014/main" id="{2E03B4B2-6C6C-48FB-A35F-D5146FECF683}"/>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6" name="Freeform 2133">
            <a:extLst>
              <a:ext uri="{FF2B5EF4-FFF2-40B4-BE49-F238E27FC236}">
                <a16:creationId xmlns:a16="http://schemas.microsoft.com/office/drawing/2014/main" id="{6DD287FD-752F-4215-922F-AEBE877A0B76}"/>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87" name="Freeform 2134">
            <a:extLst>
              <a:ext uri="{FF2B5EF4-FFF2-40B4-BE49-F238E27FC236}">
                <a16:creationId xmlns:a16="http://schemas.microsoft.com/office/drawing/2014/main" id="{748FBA36-FDAB-49B4-96E2-61A545344510}"/>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977007" name="Group 2138">
          <a:extLst>
            <a:ext uri="{FF2B5EF4-FFF2-40B4-BE49-F238E27FC236}">
              <a16:creationId xmlns:a16="http://schemas.microsoft.com/office/drawing/2014/main" id="{BF1153C4-E7FD-4969-BAB9-47C78DFAABDF}"/>
            </a:ext>
          </a:extLst>
        </xdr:cNvPr>
        <xdr:cNvGrpSpPr>
          <a:grpSpLocks/>
        </xdr:cNvGrpSpPr>
      </xdr:nvGrpSpPr>
      <xdr:grpSpPr bwMode="auto">
        <a:xfrm>
          <a:off x="5191125" y="6162675"/>
          <a:ext cx="581025" cy="0"/>
          <a:chOff x="584" y="1073"/>
          <a:chExt cx="61" cy="17"/>
        </a:xfrm>
      </xdr:grpSpPr>
      <xdr:sp macro="" textlink="">
        <xdr:nvSpPr>
          <xdr:cNvPr id="1983614" name="Freeform 2136">
            <a:extLst>
              <a:ext uri="{FF2B5EF4-FFF2-40B4-BE49-F238E27FC236}">
                <a16:creationId xmlns:a16="http://schemas.microsoft.com/office/drawing/2014/main" id="{CC7DF0C0-CED8-467F-B734-A2DA2D7677F5}"/>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15" name="Freeform 2137">
            <a:extLst>
              <a:ext uri="{FF2B5EF4-FFF2-40B4-BE49-F238E27FC236}">
                <a16:creationId xmlns:a16="http://schemas.microsoft.com/office/drawing/2014/main" id="{7CEE8736-8FC2-4712-A6B4-760233B0D237}"/>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08" name="Group 2141">
          <a:extLst>
            <a:ext uri="{FF2B5EF4-FFF2-40B4-BE49-F238E27FC236}">
              <a16:creationId xmlns:a16="http://schemas.microsoft.com/office/drawing/2014/main" id="{72BD62D1-D31D-4265-99A0-28E1A9EA61DD}"/>
            </a:ext>
          </a:extLst>
        </xdr:cNvPr>
        <xdr:cNvGrpSpPr>
          <a:grpSpLocks/>
        </xdr:cNvGrpSpPr>
      </xdr:nvGrpSpPr>
      <xdr:grpSpPr bwMode="auto">
        <a:xfrm>
          <a:off x="6562725" y="5219700"/>
          <a:ext cx="0" cy="0"/>
          <a:chOff x="927" y="821"/>
          <a:chExt cx="85" cy="34"/>
        </a:xfrm>
      </xdr:grpSpPr>
      <xdr:sp macro="" textlink="">
        <xdr:nvSpPr>
          <xdr:cNvPr id="1983612" name="Freeform 2139">
            <a:extLst>
              <a:ext uri="{FF2B5EF4-FFF2-40B4-BE49-F238E27FC236}">
                <a16:creationId xmlns:a16="http://schemas.microsoft.com/office/drawing/2014/main" id="{85B55D1C-BD19-49D1-9636-4C5161FE80AE}"/>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13" name="Freeform 2140">
            <a:extLst>
              <a:ext uri="{FF2B5EF4-FFF2-40B4-BE49-F238E27FC236}">
                <a16:creationId xmlns:a16="http://schemas.microsoft.com/office/drawing/2014/main" id="{BDA815F5-C245-44A2-9591-264640BC0216}"/>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09" name="Group 2144">
          <a:extLst>
            <a:ext uri="{FF2B5EF4-FFF2-40B4-BE49-F238E27FC236}">
              <a16:creationId xmlns:a16="http://schemas.microsoft.com/office/drawing/2014/main" id="{E2F5FCA2-2A7B-47E7-96E2-6FF925F92CCF}"/>
            </a:ext>
          </a:extLst>
        </xdr:cNvPr>
        <xdr:cNvGrpSpPr>
          <a:grpSpLocks/>
        </xdr:cNvGrpSpPr>
      </xdr:nvGrpSpPr>
      <xdr:grpSpPr bwMode="auto">
        <a:xfrm>
          <a:off x="6562725" y="6162675"/>
          <a:ext cx="0" cy="0"/>
          <a:chOff x="916" y="840"/>
          <a:chExt cx="101" cy="52"/>
        </a:xfrm>
      </xdr:grpSpPr>
      <xdr:sp macro="" textlink="">
        <xdr:nvSpPr>
          <xdr:cNvPr id="1983610" name="Freeform 2142">
            <a:extLst>
              <a:ext uri="{FF2B5EF4-FFF2-40B4-BE49-F238E27FC236}">
                <a16:creationId xmlns:a16="http://schemas.microsoft.com/office/drawing/2014/main" id="{49C28321-0132-4038-96FD-E5000F5B690A}"/>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11" name="Freeform 2143">
            <a:extLst>
              <a:ext uri="{FF2B5EF4-FFF2-40B4-BE49-F238E27FC236}">
                <a16:creationId xmlns:a16="http://schemas.microsoft.com/office/drawing/2014/main" id="{11EA25B9-D914-4B5B-AA11-35667ACDB7BA}"/>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0" name="Group 2150">
          <a:extLst>
            <a:ext uri="{FF2B5EF4-FFF2-40B4-BE49-F238E27FC236}">
              <a16:creationId xmlns:a16="http://schemas.microsoft.com/office/drawing/2014/main" id="{7CE6373F-DCF2-4AE8-B867-051BE6750E75}"/>
            </a:ext>
          </a:extLst>
        </xdr:cNvPr>
        <xdr:cNvGrpSpPr>
          <a:grpSpLocks/>
        </xdr:cNvGrpSpPr>
      </xdr:nvGrpSpPr>
      <xdr:grpSpPr bwMode="auto">
        <a:xfrm>
          <a:off x="6562725" y="5219700"/>
          <a:ext cx="0" cy="0"/>
          <a:chOff x="1271" y="932"/>
          <a:chExt cx="75" cy="45"/>
        </a:xfrm>
      </xdr:grpSpPr>
      <xdr:sp macro="" textlink="">
        <xdr:nvSpPr>
          <xdr:cNvPr id="1983608" name="Freeform 2148">
            <a:extLst>
              <a:ext uri="{FF2B5EF4-FFF2-40B4-BE49-F238E27FC236}">
                <a16:creationId xmlns:a16="http://schemas.microsoft.com/office/drawing/2014/main" id="{F27B759F-1196-4E8E-A2DC-ACD6E1E697A5}"/>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09" name="Freeform 2149">
            <a:extLst>
              <a:ext uri="{FF2B5EF4-FFF2-40B4-BE49-F238E27FC236}">
                <a16:creationId xmlns:a16="http://schemas.microsoft.com/office/drawing/2014/main" id="{6221D6C7-D054-4407-BC94-6E7B87EA2672}"/>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1" name="Group 2153">
          <a:extLst>
            <a:ext uri="{FF2B5EF4-FFF2-40B4-BE49-F238E27FC236}">
              <a16:creationId xmlns:a16="http://schemas.microsoft.com/office/drawing/2014/main" id="{2AC97DA7-E3F4-4D54-97B8-41320F76FEE7}"/>
            </a:ext>
          </a:extLst>
        </xdr:cNvPr>
        <xdr:cNvGrpSpPr>
          <a:grpSpLocks/>
        </xdr:cNvGrpSpPr>
      </xdr:nvGrpSpPr>
      <xdr:grpSpPr bwMode="auto">
        <a:xfrm>
          <a:off x="6562725" y="5219700"/>
          <a:ext cx="0" cy="0"/>
          <a:chOff x="1289" y="1046"/>
          <a:chExt cx="57" cy="44"/>
        </a:xfrm>
      </xdr:grpSpPr>
      <xdr:sp macro="" textlink="">
        <xdr:nvSpPr>
          <xdr:cNvPr id="1983606" name="Freeform 2151">
            <a:extLst>
              <a:ext uri="{FF2B5EF4-FFF2-40B4-BE49-F238E27FC236}">
                <a16:creationId xmlns:a16="http://schemas.microsoft.com/office/drawing/2014/main" id="{75058BCE-6E4D-443A-B6AA-B195112D7C9F}"/>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07" name="Freeform 2152">
            <a:extLst>
              <a:ext uri="{FF2B5EF4-FFF2-40B4-BE49-F238E27FC236}">
                <a16:creationId xmlns:a16="http://schemas.microsoft.com/office/drawing/2014/main" id="{7F3F5707-71C1-4120-84A1-9C7B3E9303C3}"/>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12" name="Group 2156">
          <a:extLst>
            <a:ext uri="{FF2B5EF4-FFF2-40B4-BE49-F238E27FC236}">
              <a16:creationId xmlns:a16="http://schemas.microsoft.com/office/drawing/2014/main" id="{4A5E00AE-D12B-4A0F-84D3-2C48288DA42F}"/>
            </a:ext>
          </a:extLst>
        </xdr:cNvPr>
        <xdr:cNvGrpSpPr>
          <a:grpSpLocks/>
        </xdr:cNvGrpSpPr>
      </xdr:nvGrpSpPr>
      <xdr:grpSpPr bwMode="auto">
        <a:xfrm>
          <a:off x="6562725" y="6162675"/>
          <a:ext cx="0" cy="0"/>
          <a:chOff x="765" y="854"/>
          <a:chExt cx="68" cy="37"/>
        </a:xfrm>
      </xdr:grpSpPr>
      <xdr:sp macro="" textlink="">
        <xdr:nvSpPr>
          <xdr:cNvPr id="1983604" name="Freeform 2154">
            <a:extLst>
              <a:ext uri="{FF2B5EF4-FFF2-40B4-BE49-F238E27FC236}">
                <a16:creationId xmlns:a16="http://schemas.microsoft.com/office/drawing/2014/main" id="{465E9B5D-51EC-4380-8D6A-D445D0A27328}"/>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05" name="Freeform 2155">
            <a:extLst>
              <a:ext uri="{FF2B5EF4-FFF2-40B4-BE49-F238E27FC236}">
                <a16:creationId xmlns:a16="http://schemas.microsoft.com/office/drawing/2014/main" id="{A063EDB8-A3A6-4F0B-AA43-C875C2DE8BEE}"/>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977013" name="Group 2159">
          <a:extLst>
            <a:ext uri="{FF2B5EF4-FFF2-40B4-BE49-F238E27FC236}">
              <a16:creationId xmlns:a16="http://schemas.microsoft.com/office/drawing/2014/main" id="{DA041E1B-30DE-4E7F-8AC0-D1EB77BF879C}"/>
            </a:ext>
          </a:extLst>
        </xdr:cNvPr>
        <xdr:cNvGrpSpPr>
          <a:grpSpLocks/>
        </xdr:cNvGrpSpPr>
      </xdr:nvGrpSpPr>
      <xdr:grpSpPr bwMode="auto">
        <a:xfrm>
          <a:off x="6276975" y="6162675"/>
          <a:ext cx="57150" cy="0"/>
          <a:chOff x="698" y="949"/>
          <a:chExt cx="6" cy="4"/>
        </a:xfrm>
      </xdr:grpSpPr>
      <xdr:sp macro="" textlink="">
        <xdr:nvSpPr>
          <xdr:cNvPr id="1983602" name="Freeform 2157">
            <a:extLst>
              <a:ext uri="{FF2B5EF4-FFF2-40B4-BE49-F238E27FC236}">
                <a16:creationId xmlns:a16="http://schemas.microsoft.com/office/drawing/2014/main" id="{64C5F118-56CB-4668-9F52-96FC21D50943}"/>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603" name="Freeform 2158">
            <a:extLst>
              <a:ext uri="{FF2B5EF4-FFF2-40B4-BE49-F238E27FC236}">
                <a16:creationId xmlns:a16="http://schemas.microsoft.com/office/drawing/2014/main" id="{DB66B180-82B0-4938-A472-413B7602F5FF}"/>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977014" name="Group 2174">
          <a:extLst>
            <a:ext uri="{FF2B5EF4-FFF2-40B4-BE49-F238E27FC236}">
              <a16:creationId xmlns:a16="http://schemas.microsoft.com/office/drawing/2014/main" id="{1AD507BC-6D57-47DF-9317-E86C644E26D7}"/>
            </a:ext>
          </a:extLst>
        </xdr:cNvPr>
        <xdr:cNvGrpSpPr>
          <a:grpSpLocks/>
        </xdr:cNvGrpSpPr>
      </xdr:nvGrpSpPr>
      <xdr:grpSpPr bwMode="auto">
        <a:xfrm>
          <a:off x="4572000" y="6162675"/>
          <a:ext cx="647700" cy="0"/>
          <a:chOff x="519" y="715"/>
          <a:chExt cx="68" cy="72"/>
        </a:xfrm>
      </xdr:grpSpPr>
      <xdr:sp macro="" textlink="">
        <xdr:nvSpPr>
          <xdr:cNvPr id="1983588" name="Freeform 2160">
            <a:extLst>
              <a:ext uri="{FF2B5EF4-FFF2-40B4-BE49-F238E27FC236}">
                <a16:creationId xmlns:a16="http://schemas.microsoft.com/office/drawing/2014/main" id="{9A8E03E5-FEBA-48FE-93A2-4123DD0D05B1}"/>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89" name="Freeform 2161">
            <a:extLst>
              <a:ext uri="{FF2B5EF4-FFF2-40B4-BE49-F238E27FC236}">
                <a16:creationId xmlns:a16="http://schemas.microsoft.com/office/drawing/2014/main" id="{CBE19BFD-9624-4698-B96D-32B420A6692A}"/>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0" name="Freeform 2162">
            <a:extLst>
              <a:ext uri="{FF2B5EF4-FFF2-40B4-BE49-F238E27FC236}">
                <a16:creationId xmlns:a16="http://schemas.microsoft.com/office/drawing/2014/main" id="{D497AD7C-FB57-49D8-A9D2-3274CD18C072}"/>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1" name="Freeform 2163">
            <a:extLst>
              <a:ext uri="{FF2B5EF4-FFF2-40B4-BE49-F238E27FC236}">
                <a16:creationId xmlns:a16="http://schemas.microsoft.com/office/drawing/2014/main" id="{F82107DE-59A1-4EA8-B3FD-2EB095330DFA}"/>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2" name="Freeform 2164">
            <a:extLst>
              <a:ext uri="{FF2B5EF4-FFF2-40B4-BE49-F238E27FC236}">
                <a16:creationId xmlns:a16="http://schemas.microsoft.com/office/drawing/2014/main" id="{4B23A96D-2AAE-4103-95B0-3CF009CB1AA4}"/>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3" name="Freeform 2165">
            <a:extLst>
              <a:ext uri="{FF2B5EF4-FFF2-40B4-BE49-F238E27FC236}">
                <a16:creationId xmlns:a16="http://schemas.microsoft.com/office/drawing/2014/main" id="{C0B81240-A5B9-48D9-A651-2AB12E10E4D8}"/>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4" name="Freeform 2166">
            <a:extLst>
              <a:ext uri="{FF2B5EF4-FFF2-40B4-BE49-F238E27FC236}">
                <a16:creationId xmlns:a16="http://schemas.microsoft.com/office/drawing/2014/main" id="{8896A7D7-3F10-4D49-8749-4D781DA43A26}"/>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5" name="Freeform 2167">
            <a:extLst>
              <a:ext uri="{FF2B5EF4-FFF2-40B4-BE49-F238E27FC236}">
                <a16:creationId xmlns:a16="http://schemas.microsoft.com/office/drawing/2014/main" id="{7330E4ED-F5CB-4725-A414-443D54D0AA74}"/>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6" name="Freeform 2168">
            <a:extLst>
              <a:ext uri="{FF2B5EF4-FFF2-40B4-BE49-F238E27FC236}">
                <a16:creationId xmlns:a16="http://schemas.microsoft.com/office/drawing/2014/main" id="{D525EA58-69F7-46F1-856F-6AF60A94A7F5}"/>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7" name="Freeform 2169">
            <a:extLst>
              <a:ext uri="{FF2B5EF4-FFF2-40B4-BE49-F238E27FC236}">
                <a16:creationId xmlns:a16="http://schemas.microsoft.com/office/drawing/2014/main" id="{BDC997FE-A457-4137-9602-BA76E9E033C6}"/>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8" name="Freeform 2170">
            <a:extLst>
              <a:ext uri="{FF2B5EF4-FFF2-40B4-BE49-F238E27FC236}">
                <a16:creationId xmlns:a16="http://schemas.microsoft.com/office/drawing/2014/main" id="{CD7C8D21-183D-4E7A-AE33-BA25E61CDC11}"/>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99" name="Freeform 2171">
            <a:extLst>
              <a:ext uri="{FF2B5EF4-FFF2-40B4-BE49-F238E27FC236}">
                <a16:creationId xmlns:a16="http://schemas.microsoft.com/office/drawing/2014/main" id="{EB1BEAD9-291D-415F-A577-301B69636F13}"/>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00" name="Freeform 2172">
            <a:extLst>
              <a:ext uri="{FF2B5EF4-FFF2-40B4-BE49-F238E27FC236}">
                <a16:creationId xmlns:a16="http://schemas.microsoft.com/office/drawing/2014/main" id="{7120AD68-83E1-45F8-B666-F3F19F493279}"/>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601" name="Freeform 2173">
            <a:extLst>
              <a:ext uri="{FF2B5EF4-FFF2-40B4-BE49-F238E27FC236}">
                <a16:creationId xmlns:a16="http://schemas.microsoft.com/office/drawing/2014/main" id="{110B2F38-6DE6-4D3B-981E-143B6D8D2D87}"/>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15" name="Group 2177">
          <a:extLst>
            <a:ext uri="{FF2B5EF4-FFF2-40B4-BE49-F238E27FC236}">
              <a16:creationId xmlns:a16="http://schemas.microsoft.com/office/drawing/2014/main" id="{9CF0E123-8740-484A-8967-DE20A96755BF}"/>
            </a:ext>
          </a:extLst>
        </xdr:cNvPr>
        <xdr:cNvGrpSpPr>
          <a:grpSpLocks/>
        </xdr:cNvGrpSpPr>
      </xdr:nvGrpSpPr>
      <xdr:grpSpPr bwMode="auto">
        <a:xfrm>
          <a:off x="6562725" y="6162675"/>
          <a:ext cx="0" cy="0"/>
          <a:chOff x="762" y="810"/>
          <a:chExt cx="12" cy="14"/>
        </a:xfrm>
      </xdr:grpSpPr>
      <xdr:sp macro="" textlink="">
        <xdr:nvSpPr>
          <xdr:cNvPr id="1983586" name="Freeform 2175">
            <a:extLst>
              <a:ext uri="{FF2B5EF4-FFF2-40B4-BE49-F238E27FC236}">
                <a16:creationId xmlns:a16="http://schemas.microsoft.com/office/drawing/2014/main" id="{50022741-1499-4E50-930D-127A0B32CC24}"/>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87" name="Freeform 2176">
            <a:extLst>
              <a:ext uri="{FF2B5EF4-FFF2-40B4-BE49-F238E27FC236}">
                <a16:creationId xmlns:a16="http://schemas.microsoft.com/office/drawing/2014/main" id="{F9A6EDE2-2BB6-4145-8FCC-A286D0D36189}"/>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6" name="Group 2180">
          <a:extLst>
            <a:ext uri="{FF2B5EF4-FFF2-40B4-BE49-F238E27FC236}">
              <a16:creationId xmlns:a16="http://schemas.microsoft.com/office/drawing/2014/main" id="{E5392101-956F-4877-B6D8-540EF95CF502}"/>
            </a:ext>
          </a:extLst>
        </xdr:cNvPr>
        <xdr:cNvGrpSpPr>
          <a:grpSpLocks/>
        </xdr:cNvGrpSpPr>
      </xdr:nvGrpSpPr>
      <xdr:grpSpPr bwMode="auto">
        <a:xfrm>
          <a:off x="6562725" y="5219700"/>
          <a:ext cx="0" cy="0"/>
          <a:chOff x="988" y="695"/>
          <a:chExt cx="88" cy="47"/>
        </a:xfrm>
      </xdr:grpSpPr>
      <xdr:sp macro="" textlink="">
        <xdr:nvSpPr>
          <xdr:cNvPr id="1983584" name="Freeform 2178">
            <a:extLst>
              <a:ext uri="{FF2B5EF4-FFF2-40B4-BE49-F238E27FC236}">
                <a16:creationId xmlns:a16="http://schemas.microsoft.com/office/drawing/2014/main" id="{0AE4E74C-9780-411B-AD1E-6CFA812BB243}"/>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85" name="Freeform 2179">
            <a:extLst>
              <a:ext uri="{FF2B5EF4-FFF2-40B4-BE49-F238E27FC236}">
                <a16:creationId xmlns:a16="http://schemas.microsoft.com/office/drawing/2014/main" id="{FB300446-C673-406A-BECD-98D19C534ED2}"/>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7" name="Group 2183">
          <a:extLst>
            <a:ext uri="{FF2B5EF4-FFF2-40B4-BE49-F238E27FC236}">
              <a16:creationId xmlns:a16="http://schemas.microsoft.com/office/drawing/2014/main" id="{889F8BB9-272F-4274-BEEA-60EC12D6AD51}"/>
            </a:ext>
          </a:extLst>
        </xdr:cNvPr>
        <xdr:cNvGrpSpPr>
          <a:grpSpLocks/>
        </xdr:cNvGrpSpPr>
      </xdr:nvGrpSpPr>
      <xdr:grpSpPr bwMode="auto">
        <a:xfrm>
          <a:off x="6562725" y="5219700"/>
          <a:ext cx="0" cy="0"/>
          <a:chOff x="1331" y="1002"/>
          <a:chExt cx="15" cy="55"/>
        </a:xfrm>
      </xdr:grpSpPr>
      <xdr:sp macro="" textlink="">
        <xdr:nvSpPr>
          <xdr:cNvPr id="1983582" name="Freeform 2181">
            <a:extLst>
              <a:ext uri="{FF2B5EF4-FFF2-40B4-BE49-F238E27FC236}">
                <a16:creationId xmlns:a16="http://schemas.microsoft.com/office/drawing/2014/main" id="{FE5F849D-2E90-4993-BA5A-43293137225A}"/>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83" name="Freeform 2182">
            <a:extLst>
              <a:ext uri="{FF2B5EF4-FFF2-40B4-BE49-F238E27FC236}">
                <a16:creationId xmlns:a16="http://schemas.microsoft.com/office/drawing/2014/main" id="{59E0990B-6607-406B-9F71-FF1E29CA3A4E}"/>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8" name="Group 2186">
          <a:extLst>
            <a:ext uri="{FF2B5EF4-FFF2-40B4-BE49-F238E27FC236}">
              <a16:creationId xmlns:a16="http://schemas.microsoft.com/office/drawing/2014/main" id="{B0F38F01-60D4-4FB4-B992-56D60EF4DE67}"/>
            </a:ext>
          </a:extLst>
        </xdr:cNvPr>
        <xdr:cNvGrpSpPr>
          <a:grpSpLocks/>
        </xdr:cNvGrpSpPr>
      </xdr:nvGrpSpPr>
      <xdr:grpSpPr bwMode="auto">
        <a:xfrm>
          <a:off x="6562725" y="5219700"/>
          <a:ext cx="0" cy="0"/>
          <a:chOff x="1323" y="974"/>
          <a:chExt cx="23" cy="29"/>
        </a:xfrm>
      </xdr:grpSpPr>
      <xdr:sp macro="" textlink="">
        <xdr:nvSpPr>
          <xdr:cNvPr id="1983580" name="Freeform 2184">
            <a:extLst>
              <a:ext uri="{FF2B5EF4-FFF2-40B4-BE49-F238E27FC236}">
                <a16:creationId xmlns:a16="http://schemas.microsoft.com/office/drawing/2014/main" id="{6862732A-84D3-4880-A6A3-F691527E5028}"/>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81" name="Freeform 2185">
            <a:extLst>
              <a:ext uri="{FF2B5EF4-FFF2-40B4-BE49-F238E27FC236}">
                <a16:creationId xmlns:a16="http://schemas.microsoft.com/office/drawing/2014/main" id="{D7D22545-2477-448E-9BF6-C28262756B5A}"/>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19" name="Group 2189">
          <a:extLst>
            <a:ext uri="{FF2B5EF4-FFF2-40B4-BE49-F238E27FC236}">
              <a16:creationId xmlns:a16="http://schemas.microsoft.com/office/drawing/2014/main" id="{1441AA4F-D3D8-494C-B41D-F37EC3AE5492}"/>
            </a:ext>
          </a:extLst>
        </xdr:cNvPr>
        <xdr:cNvGrpSpPr>
          <a:grpSpLocks/>
        </xdr:cNvGrpSpPr>
      </xdr:nvGrpSpPr>
      <xdr:grpSpPr bwMode="auto">
        <a:xfrm>
          <a:off x="6562725" y="5219700"/>
          <a:ext cx="0" cy="0"/>
          <a:chOff x="1342" y="1002"/>
          <a:chExt cx="4" cy="7"/>
        </a:xfrm>
      </xdr:grpSpPr>
      <xdr:sp macro="" textlink="">
        <xdr:nvSpPr>
          <xdr:cNvPr id="1983578" name="Freeform 2187">
            <a:extLst>
              <a:ext uri="{FF2B5EF4-FFF2-40B4-BE49-F238E27FC236}">
                <a16:creationId xmlns:a16="http://schemas.microsoft.com/office/drawing/2014/main" id="{3A801030-2999-414E-951C-B8908FB54F18}"/>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79" name="Freeform 2188">
            <a:extLst>
              <a:ext uri="{FF2B5EF4-FFF2-40B4-BE49-F238E27FC236}">
                <a16:creationId xmlns:a16="http://schemas.microsoft.com/office/drawing/2014/main" id="{0843FF6B-D027-4000-882E-750F304C5C5F}"/>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20" name="Group 2192">
          <a:extLst>
            <a:ext uri="{FF2B5EF4-FFF2-40B4-BE49-F238E27FC236}">
              <a16:creationId xmlns:a16="http://schemas.microsoft.com/office/drawing/2014/main" id="{FF2A579C-CC04-4252-8EFC-92ABA4923FE6}"/>
            </a:ext>
          </a:extLst>
        </xdr:cNvPr>
        <xdr:cNvGrpSpPr>
          <a:grpSpLocks/>
        </xdr:cNvGrpSpPr>
      </xdr:nvGrpSpPr>
      <xdr:grpSpPr bwMode="auto">
        <a:xfrm>
          <a:off x="6562725" y="5219700"/>
          <a:ext cx="0" cy="0"/>
          <a:chOff x="1156" y="1077"/>
          <a:chExt cx="35" cy="13"/>
        </a:xfrm>
      </xdr:grpSpPr>
      <xdr:sp macro="" textlink="">
        <xdr:nvSpPr>
          <xdr:cNvPr id="1983576" name="Freeform 2190">
            <a:extLst>
              <a:ext uri="{FF2B5EF4-FFF2-40B4-BE49-F238E27FC236}">
                <a16:creationId xmlns:a16="http://schemas.microsoft.com/office/drawing/2014/main" id="{8B7C259F-3623-4429-9240-864E309FCC59}"/>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77" name="Freeform 2191">
            <a:extLst>
              <a:ext uri="{FF2B5EF4-FFF2-40B4-BE49-F238E27FC236}">
                <a16:creationId xmlns:a16="http://schemas.microsoft.com/office/drawing/2014/main" id="{2567F50C-AD11-4216-BF48-4EEE1D501393}"/>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1977021" name="Group 2195">
          <a:extLst>
            <a:ext uri="{FF2B5EF4-FFF2-40B4-BE49-F238E27FC236}">
              <a16:creationId xmlns:a16="http://schemas.microsoft.com/office/drawing/2014/main" id="{D61F11FE-BFED-411A-9427-A25BB84ED297}"/>
            </a:ext>
          </a:extLst>
        </xdr:cNvPr>
        <xdr:cNvGrpSpPr>
          <a:grpSpLocks/>
        </xdr:cNvGrpSpPr>
      </xdr:nvGrpSpPr>
      <xdr:grpSpPr bwMode="auto">
        <a:xfrm>
          <a:off x="4724400" y="6162675"/>
          <a:ext cx="476250" cy="0"/>
          <a:chOff x="535" y="958"/>
          <a:chExt cx="50" cy="95"/>
        </a:xfrm>
      </xdr:grpSpPr>
      <xdr:sp macro="" textlink="">
        <xdr:nvSpPr>
          <xdr:cNvPr id="1983574" name="Freeform 2193">
            <a:extLst>
              <a:ext uri="{FF2B5EF4-FFF2-40B4-BE49-F238E27FC236}">
                <a16:creationId xmlns:a16="http://schemas.microsoft.com/office/drawing/2014/main" id="{A22315BF-984F-4BB7-A567-A6792812DF1F}"/>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75" name="Freeform 2194">
            <a:extLst>
              <a:ext uri="{FF2B5EF4-FFF2-40B4-BE49-F238E27FC236}">
                <a16:creationId xmlns:a16="http://schemas.microsoft.com/office/drawing/2014/main" id="{4712086B-73BB-457B-A34A-A781B66EB4EF}"/>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977022" name="Group 2198">
          <a:extLst>
            <a:ext uri="{FF2B5EF4-FFF2-40B4-BE49-F238E27FC236}">
              <a16:creationId xmlns:a16="http://schemas.microsoft.com/office/drawing/2014/main" id="{341F4352-08AE-4857-B794-8DC30335A721}"/>
            </a:ext>
          </a:extLst>
        </xdr:cNvPr>
        <xdr:cNvGrpSpPr>
          <a:grpSpLocks/>
        </xdr:cNvGrpSpPr>
      </xdr:nvGrpSpPr>
      <xdr:grpSpPr bwMode="auto">
        <a:xfrm>
          <a:off x="5762625" y="6162675"/>
          <a:ext cx="800100" cy="0"/>
          <a:chOff x="644" y="1052"/>
          <a:chExt cx="162" cy="38"/>
        </a:xfrm>
      </xdr:grpSpPr>
      <xdr:sp macro="" textlink="">
        <xdr:nvSpPr>
          <xdr:cNvPr id="1983572" name="Freeform 2196">
            <a:extLst>
              <a:ext uri="{FF2B5EF4-FFF2-40B4-BE49-F238E27FC236}">
                <a16:creationId xmlns:a16="http://schemas.microsoft.com/office/drawing/2014/main" id="{5C1F6D28-8C6F-42B1-AE8D-67F988AF96E3}"/>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73" name="Freeform 2197">
            <a:extLst>
              <a:ext uri="{FF2B5EF4-FFF2-40B4-BE49-F238E27FC236}">
                <a16:creationId xmlns:a16="http://schemas.microsoft.com/office/drawing/2014/main" id="{32D84649-0876-487F-B20E-AA140819FBA3}"/>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977023" name="Group 2201">
          <a:extLst>
            <a:ext uri="{FF2B5EF4-FFF2-40B4-BE49-F238E27FC236}">
              <a16:creationId xmlns:a16="http://schemas.microsoft.com/office/drawing/2014/main" id="{9C2B35C2-440E-45FF-9D3F-E3CAE5AE7F0E}"/>
            </a:ext>
          </a:extLst>
        </xdr:cNvPr>
        <xdr:cNvGrpSpPr>
          <a:grpSpLocks/>
        </xdr:cNvGrpSpPr>
      </xdr:nvGrpSpPr>
      <xdr:grpSpPr bwMode="auto">
        <a:xfrm>
          <a:off x="6438900" y="6162675"/>
          <a:ext cx="123825" cy="0"/>
          <a:chOff x="715" y="786"/>
          <a:chExt cx="57" cy="37"/>
        </a:xfrm>
      </xdr:grpSpPr>
      <xdr:sp macro="" textlink="">
        <xdr:nvSpPr>
          <xdr:cNvPr id="1983570" name="Freeform 2199">
            <a:extLst>
              <a:ext uri="{FF2B5EF4-FFF2-40B4-BE49-F238E27FC236}">
                <a16:creationId xmlns:a16="http://schemas.microsoft.com/office/drawing/2014/main" id="{87C6B1A7-401F-43F7-A2F5-BAF235DA1FB3}"/>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71" name="Freeform 2200">
            <a:extLst>
              <a:ext uri="{FF2B5EF4-FFF2-40B4-BE49-F238E27FC236}">
                <a16:creationId xmlns:a16="http://schemas.microsoft.com/office/drawing/2014/main" id="{625784F5-73D3-4CE2-AB31-939C5B66912A}"/>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977024" name="Group 2209">
          <a:extLst>
            <a:ext uri="{FF2B5EF4-FFF2-40B4-BE49-F238E27FC236}">
              <a16:creationId xmlns:a16="http://schemas.microsoft.com/office/drawing/2014/main" id="{883C51BD-327B-4530-B47C-5A4A15C4F3D7}"/>
            </a:ext>
          </a:extLst>
        </xdr:cNvPr>
        <xdr:cNvGrpSpPr>
          <a:grpSpLocks/>
        </xdr:cNvGrpSpPr>
      </xdr:nvGrpSpPr>
      <xdr:grpSpPr bwMode="auto">
        <a:xfrm>
          <a:off x="4752975" y="6162675"/>
          <a:ext cx="1809750" cy="0"/>
          <a:chOff x="538" y="928"/>
          <a:chExt cx="203" cy="143"/>
        </a:xfrm>
      </xdr:grpSpPr>
      <xdr:sp macro="" textlink="">
        <xdr:nvSpPr>
          <xdr:cNvPr id="1983563" name="Freeform 2202">
            <a:extLst>
              <a:ext uri="{FF2B5EF4-FFF2-40B4-BE49-F238E27FC236}">
                <a16:creationId xmlns:a16="http://schemas.microsoft.com/office/drawing/2014/main" id="{64D2E276-CBC8-4684-AB2D-9559E9094B35}"/>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64" name="Freeform 2203">
            <a:extLst>
              <a:ext uri="{FF2B5EF4-FFF2-40B4-BE49-F238E27FC236}">
                <a16:creationId xmlns:a16="http://schemas.microsoft.com/office/drawing/2014/main" id="{F26DBF53-2F14-403C-9B45-2F37E0E76176}"/>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65" name="Freeform 2204">
            <a:extLst>
              <a:ext uri="{FF2B5EF4-FFF2-40B4-BE49-F238E27FC236}">
                <a16:creationId xmlns:a16="http://schemas.microsoft.com/office/drawing/2014/main" id="{AB88DBF8-6716-4CE0-8CAA-2FFD19DEF4A5}"/>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66" name="Freeform 2205">
            <a:extLst>
              <a:ext uri="{FF2B5EF4-FFF2-40B4-BE49-F238E27FC236}">
                <a16:creationId xmlns:a16="http://schemas.microsoft.com/office/drawing/2014/main" id="{A7853D2D-B7D7-4C88-8E4F-78080B7A8F22}"/>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67" name="Freeform 2206">
            <a:extLst>
              <a:ext uri="{FF2B5EF4-FFF2-40B4-BE49-F238E27FC236}">
                <a16:creationId xmlns:a16="http://schemas.microsoft.com/office/drawing/2014/main" id="{DBDD9556-F141-47DC-8050-E466627681E0}"/>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68" name="Freeform 2207">
            <a:extLst>
              <a:ext uri="{FF2B5EF4-FFF2-40B4-BE49-F238E27FC236}">
                <a16:creationId xmlns:a16="http://schemas.microsoft.com/office/drawing/2014/main" id="{08A91620-5C00-4E08-9E3E-B8026FF6C604}"/>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69" name="Freeform 2208">
            <a:extLst>
              <a:ext uri="{FF2B5EF4-FFF2-40B4-BE49-F238E27FC236}">
                <a16:creationId xmlns:a16="http://schemas.microsoft.com/office/drawing/2014/main" id="{76E37E26-1CF4-46AE-8B4B-5107C4FF2CCB}"/>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25" name="Group 2212">
          <a:extLst>
            <a:ext uri="{FF2B5EF4-FFF2-40B4-BE49-F238E27FC236}">
              <a16:creationId xmlns:a16="http://schemas.microsoft.com/office/drawing/2014/main" id="{DB7491E6-46BE-4EA1-B434-E63D0A6B5021}"/>
            </a:ext>
          </a:extLst>
        </xdr:cNvPr>
        <xdr:cNvGrpSpPr>
          <a:grpSpLocks/>
        </xdr:cNvGrpSpPr>
      </xdr:nvGrpSpPr>
      <xdr:grpSpPr bwMode="auto">
        <a:xfrm>
          <a:off x="6562725" y="6162675"/>
          <a:ext cx="0" cy="0"/>
          <a:chOff x="875" y="871"/>
          <a:chExt cx="48" cy="27"/>
        </a:xfrm>
      </xdr:grpSpPr>
      <xdr:sp macro="" textlink="">
        <xdr:nvSpPr>
          <xdr:cNvPr id="1983561" name="Freeform 2210">
            <a:extLst>
              <a:ext uri="{FF2B5EF4-FFF2-40B4-BE49-F238E27FC236}">
                <a16:creationId xmlns:a16="http://schemas.microsoft.com/office/drawing/2014/main" id="{F2AE927F-CCA3-42BC-BB26-97977B8014ED}"/>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62" name="Freeform 2211">
            <a:extLst>
              <a:ext uri="{FF2B5EF4-FFF2-40B4-BE49-F238E27FC236}">
                <a16:creationId xmlns:a16="http://schemas.microsoft.com/office/drawing/2014/main" id="{9E58057F-5ECF-4E92-9BAC-DC0C363F3D04}"/>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26" name="Group 2215">
          <a:extLst>
            <a:ext uri="{FF2B5EF4-FFF2-40B4-BE49-F238E27FC236}">
              <a16:creationId xmlns:a16="http://schemas.microsoft.com/office/drawing/2014/main" id="{4E43DD46-C94C-461A-AB92-A6836E01A141}"/>
            </a:ext>
          </a:extLst>
        </xdr:cNvPr>
        <xdr:cNvGrpSpPr>
          <a:grpSpLocks/>
        </xdr:cNvGrpSpPr>
      </xdr:nvGrpSpPr>
      <xdr:grpSpPr bwMode="auto">
        <a:xfrm>
          <a:off x="6562725" y="6162675"/>
          <a:ext cx="0" cy="0"/>
          <a:chOff x="818" y="832"/>
          <a:chExt cx="114" cy="48"/>
        </a:xfrm>
      </xdr:grpSpPr>
      <xdr:sp macro="" textlink="">
        <xdr:nvSpPr>
          <xdr:cNvPr id="1983559" name="Freeform 2213">
            <a:extLst>
              <a:ext uri="{FF2B5EF4-FFF2-40B4-BE49-F238E27FC236}">
                <a16:creationId xmlns:a16="http://schemas.microsoft.com/office/drawing/2014/main" id="{20A36CBA-0A24-4A1F-9A04-B34DBBF2514A}"/>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60" name="Freeform 2214">
            <a:extLst>
              <a:ext uri="{FF2B5EF4-FFF2-40B4-BE49-F238E27FC236}">
                <a16:creationId xmlns:a16="http://schemas.microsoft.com/office/drawing/2014/main" id="{A5A88A6D-8E79-4C82-911F-0CB63D535564}"/>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27" name="Group 2218">
          <a:extLst>
            <a:ext uri="{FF2B5EF4-FFF2-40B4-BE49-F238E27FC236}">
              <a16:creationId xmlns:a16="http://schemas.microsoft.com/office/drawing/2014/main" id="{43E749C6-EE9D-488C-9456-3A29AC2B85EF}"/>
            </a:ext>
          </a:extLst>
        </xdr:cNvPr>
        <xdr:cNvGrpSpPr>
          <a:grpSpLocks/>
        </xdr:cNvGrpSpPr>
      </xdr:nvGrpSpPr>
      <xdr:grpSpPr bwMode="auto">
        <a:xfrm>
          <a:off x="6562725" y="6162675"/>
          <a:ext cx="0" cy="0"/>
          <a:chOff x="856" y="794"/>
          <a:chExt cx="101" cy="46"/>
        </a:xfrm>
      </xdr:grpSpPr>
      <xdr:sp macro="" textlink="">
        <xdr:nvSpPr>
          <xdr:cNvPr id="1983557" name="Freeform 2216">
            <a:extLst>
              <a:ext uri="{FF2B5EF4-FFF2-40B4-BE49-F238E27FC236}">
                <a16:creationId xmlns:a16="http://schemas.microsoft.com/office/drawing/2014/main" id="{88AC1E9B-F97B-4BB7-847B-5743476124DF}"/>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58" name="Freeform 2217">
            <a:extLst>
              <a:ext uri="{FF2B5EF4-FFF2-40B4-BE49-F238E27FC236}">
                <a16:creationId xmlns:a16="http://schemas.microsoft.com/office/drawing/2014/main" id="{C71D2CBD-24E6-4CCF-B237-4FF7CCC830EA}"/>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28" name="Group 2248">
          <a:extLst>
            <a:ext uri="{FF2B5EF4-FFF2-40B4-BE49-F238E27FC236}">
              <a16:creationId xmlns:a16="http://schemas.microsoft.com/office/drawing/2014/main" id="{B2E76BA8-4A7E-491E-B221-09D1CD0A9741}"/>
            </a:ext>
          </a:extLst>
        </xdr:cNvPr>
        <xdr:cNvGrpSpPr>
          <a:grpSpLocks/>
        </xdr:cNvGrpSpPr>
      </xdr:nvGrpSpPr>
      <xdr:grpSpPr bwMode="auto">
        <a:xfrm>
          <a:off x="6562725" y="5219700"/>
          <a:ext cx="0" cy="0"/>
          <a:chOff x="988" y="665"/>
          <a:chExt cx="108" cy="45"/>
        </a:xfrm>
      </xdr:grpSpPr>
      <xdr:sp macro="" textlink="">
        <xdr:nvSpPr>
          <xdr:cNvPr id="1983555" name="Freeform 2246" descr="Ciemny poziomy">
            <a:extLst>
              <a:ext uri="{FF2B5EF4-FFF2-40B4-BE49-F238E27FC236}">
                <a16:creationId xmlns:a16="http://schemas.microsoft.com/office/drawing/2014/main" id="{D2F88DA4-1A41-42C6-B528-82674D12D489}"/>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83556" name="Freeform 2247" descr="Ciemny poziomy">
            <a:extLst>
              <a:ext uri="{FF2B5EF4-FFF2-40B4-BE49-F238E27FC236}">
                <a16:creationId xmlns:a16="http://schemas.microsoft.com/office/drawing/2014/main" id="{6C8A3C4A-9F03-4398-B4F2-FA11CBF2AB25}"/>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29" name="Group 2251">
          <a:extLst>
            <a:ext uri="{FF2B5EF4-FFF2-40B4-BE49-F238E27FC236}">
              <a16:creationId xmlns:a16="http://schemas.microsoft.com/office/drawing/2014/main" id="{406933A1-3D7B-444A-8E32-C357FC6BBF25}"/>
            </a:ext>
          </a:extLst>
        </xdr:cNvPr>
        <xdr:cNvGrpSpPr>
          <a:grpSpLocks/>
        </xdr:cNvGrpSpPr>
      </xdr:nvGrpSpPr>
      <xdr:grpSpPr bwMode="auto">
        <a:xfrm>
          <a:off x="6562725" y="5219700"/>
          <a:ext cx="0" cy="0"/>
          <a:chOff x="1072" y="842"/>
          <a:chExt cx="53" cy="55"/>
        </a:xfrm>
      </xdr:grpSpPr>
      <xdr:sp macro="" textlink="">
        <xdr:nvSpPr>
          <xdr:cNvPr id="1983553" name="Freeform 2249">
            <a:extLst>
              <a:ext uri="{FF2B5EF4-FFF2-40B4-BE49-F238E27FC236}">
                <a16:creationId xmlns:a16="http://schemas.microsoft.com/office/drawing/2014/main" id="{345C9894-CA75-443F-97CE-B9DD4CA92F03}"/>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54" name="Freeform 2250">
            <a:extLst>
              <a:ext uri="{FF2B5EF4-FFF2-40B4-BE49-F238E27FC236}">
                <a16:creationId xmlns:a16="http://schemas.microsoft.com/office/drawing/2014/main" id="{9DAC2B78-6ABC-43C4-9EA8-362464ECAE1A}"/>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30" name="Group 2254">
          <a:extLst>
            <a:ext uri="{FF2B5EF4-FFF2-40B4-BE49-F238E27FC236}">
              <a16:creationId xmlns:a16="http://schemas.microsoft.com/office/drawing/2014/main" id="{50C337AD-E640-4659-91DA-A16A9BC43F01}"/>
            </a:ext>
          </a:extLst>
        </xdr:cNvPr>
        <xdr:cNvGrpSpPr>
          <a:grpSpLocks/>
        </xdr:cNvGrpSpPr>
      </xdr:nvGrpSpPr>
      <xdr:grpSpPr bwMode="auto">
        <a:xfrm>
          <a:off x="6562725" y="6162675"/>
          <a:ext cx="0" cy="0"/>
          <a:chOff x="912" y="902"/>
          <a:chExt cx="56" cy="48"/>
        </a:xfrm>
      </xdr:grpSpPr>
      <xdr:sp macro="" textlink="">
        <xdr:nvSpPr>
          <xdr:cNvPr id="1983551" name="Freeform 2252">
            <a:extLst>
              <a:ext uri="{FF2B5EF4-FFF2-40B4-BE49-F238E27FC236}">
                <a16:creationId xmlns:a16="http://schemas.microsoft.com/office/drawing/2014/main" id="{DCCA5BA9-FC4B-4118-A03F-BF926D9D001F}"/>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52" name="Freeform 2253">
            <a:extLst>
              <a:ext uri="{FF2B5EF4-FFF2-40B4-BE49-F238E27FC236}">
                <a16:creationId xmlns:a16="http://schemas.microsoft.com/office/drawing/2014/main" id="{7E83F8D9-B868-4AF4-B84B-7005EEFF3A1F}"/>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31" name="Group 2257">
          <a:extLst>
            <a:ext uri="{FF2B5EF4-FFF2-40B4-BE49-F238E27FC236}">
              <a16:creationId xmlns:a16="http://schemas.microsoft.com/office/drawing/2014/main" id="{EB9BAC0D-C664-4B03-B417-BD0DB9579DF4}"/>
            </a:ext>
          </a:extLst>
        </xdr:cNvPr>
        <xdr:cNvGrpSpPr>
          <a:grpSpLocks/>
        </xdr:cNvGrpSpPr>
      </xdr:nvGrpSpPr>
      <xdr:grpSpPr bwMode="auto">
        <a:xfrm>
          <a:off x="6562725" y="5219700"/>
          <a:ext cx="0" cy="0"/>
          <a:chOff x="978" y="846"/>
          <a:chExt cx="140" cy="85"/>
        </a:xfrm>
      </xdr:grpSpPr>
      <xdr:sp macro="" textlink="">
        <xdr:nvSpPr>
          <xdr:cNvPr id="1983549" name="Freeform 2255">
            <a:extLst>
              <a:ext uri="{FF2B5EF4-FFF2-40B4-BE49-F238E27FC236}">
                <a16:creationId xmlns:a16="http://schemas.microsoft.com/office/drawing/2014/main" id="{453225D3-D556-48DB-93F9-35ACCCC93CF4}"/>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50" name="Freeform 2256">
            <a:extLst>
              <a:ext uri="{FF2B5EF4-FFF2-40B4-BE49-F238E27FC236}">
                <a16:creationId xmlns:a16="http://schemas.microsoft.com/office/drawing/2014/main" id="{0C8EA05B-F377-4488-88CF-F6467CB603A9}"/>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32" name="Group 2260">
          <a:extLst>
            <a:ext uri="{FF2B5EF4-FFF2-40B4-BE49-F238E27FC236}">
              <a16:creationId xmlns:a16="http://schemas.microsoft.com/office/drawing/2014/main" id="{F800EA2D-E0CB-4CC5-9784-6C05E63750BD}"/>
            </a:ext>
          </a:extLst>
        </xdr:cNvPr>
        <xdr:cNvGrpSpPr>
          <a:grpSpLocks/>
        </xdr:cNvGrpSpPr>
      </xdr:nvGrpSpPr>
      <xdr:grpSpPr bwMode="auto">
        <a:xfrm>
          <a:off x="6562725" y="5219700"/>
          <a:ext cx="0" cy="0"/>
          <a:chOff x="953" y="884"/>
          <a:chExt cx="66" cy="83"/>
        </a:xfrm>
      </xdr:grpSpPr>
      <xdr:sp macro="" textlink="">
        <xdr:nvSpPr>
          <xdr:cNvPr id="1983547" name="Freeform 2258">
            <a:extLst>
              <a:ext uri="{FF2B5EF4-FFF2-40B4-BE49-F238E27FC236}">
                <a16:creationId xmlns:a16="http://schemas.microsoft.com/office/drawing/2014/main" id="{3576CF19-B44F-4BAB-8B70-D938AB03CB7C}"/>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48" name="Freeform 2259">
            <a:extLst>
              <a:ext uri="{FF2B5EF4-FFF2-40B4-BE49-F238E27FC236}">
                <a16:creationId xmlns:a16="http://schemas.microsoft.com/office/drawing/2014/main" id="{7A286063-35C5-4A61-A951-AD7D3A449C25}"/>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33" name="Group 2263">
          <a:extLst>
            <a:ext uri="{FF2B5EF4-FFF2-40B4-BE49-F238E27FC236}">
              <a16:creationId xmlns:a16="http://schemas.microsoft.com/office/drawing/2014/main" id="{3B539FED-433D-4281-900B-282BEB8267F7}"/>
            </a:ext>
          </a:extLst>
        </xdr:cNvPr>
        <xdr:cNvGrpSpPr>
          <a:grpSpLocks/>
        </xdr:cNvGrpSpPr>
      </xdr:nvGrpSpPr>
      <xdr:grpSpPr bwMode="auto">
        <a:xfrm>
          <a:off x="6562725" y="5219700"/>
          <a:ext cx="0" cy="0"/>
          <a:chOff x="1009" y="920"/>
          <a:chExt cx="93" cy="55"/>
        </a:xfrm>
      </xdr:grpSpPr>
      <xdr:sp macro="" textlink="">
        <xdr:nvSpPr>
          <xdr:cNvPr id="1983545" name="Freeform 2261">
            <a:extLst>
              <a:ext uri="{FF2B5EF4-FFF2-40B4-BE49-F238E27FC236}">
                <a16:creationId xmlns:a16="http://schemas.microsoft.com/office/drawing/2014/main" id="{E5D6C9BE-FB06-4552-AC23-4C61EACBF98C}"/>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46" name="Freeform 2262">
            <a:extLst>
              <a:ext uri="{FF2B5EF4-FFF2-40B4-BE49-F238E27FC236}">
                <a16:creationId xmlns:a16="http://schemas.microsoft.com/office/drawing/2014/main" id="{D835448D-17DA-4AE1-B12E-4EF120D9D074}"/>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34" name="Group 2266">
          <a:extLst>
            <a:ext uri="{FF2B5EF4-FFF2-40B4-BE49-F238E27FC236}">
              <a16:creationId xmlns:a16="http://schemas.microsoft.com/office/drawing/2014/main" id="{E58C4D51-1F77-4530-BE73-6BC4E012CB4E}"/>
            </a:ext>
          </a:extLst>
        </xdr:cNvPr>
        <xdr:cNvGrpSpPr>
          <a:grpSpLocks/>
        </xdr:cNvGrpSpPr>
      </xdr:nvGrpSpPr>
      <xdr:grpSpPr bwMode="auto">
        <a:xfrm>
          <a:off x="6562725" y="5219700"/>
          <a:ext cx="0" cy="0"/>
          <a:chOff x="963" y="949"/>
          <a:chExt cx="27" cy="55"/>
        </a:xfrm>
      </xdr:grpSpPr>
      <xdr:sp macro="" textlink="">
        <xdr:nvSpPr>
          <xdr:cNvPr id="1983543" name="Freeform 2264">
            <a:extLst>
              <a:ext uri="{FF2B5EF4-FFF2-40B4-BE49-F238E27FC236}">
                <a16:creationId xmlns:a16="http://schemas.microsoft.com/office/drawing/2014/main" id="{F1C628D7-C084-45C1-82AF-4C39E088CAE9}"/>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44" name="Freeform 2265">
            <a:extLst>
              <a:ext uri="{FF2B5EF4-FFF2-40B4-BE49-F238E27FC236}">
                <a16:creationId xmlns:a16="http://schemas.microsoft.com/office/drawing/2014/main" id="{DE949070-016C-4741-A37F-02CB7388CAF6}"/>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35" name="Group 2269">
          <a:extLst>
            <a:ext uri="{FF2B5EF4-FFF2-40B4-BE49-F238E27FC236}">
              <a16:creationId xmlns:a16="http://schemas.microsoft.com/office/drawing/2014/main" id="{3277AC2C-7F26-488F-855D-8FFA28DA2F23}"/>
            </a:ext>
          </a:extLst>
        </xdr:cNvPr>
        <xdr:cNvGrpSpPr>
          <a:grpSpLocks/>
        </xdr:cNvGrpSpPr>
      </xdr:nvGrpSpPr>
      <xdr:grpSpPr bwMode="auto">
        <a:xfrm>
          <a:off x="6562725" y="5219700"/>
          <a:ext cx="0" cy="0"/>
          <a:chOff x="981" y="955"/>
          <a:chExt cx="38" cy="27"/>
        </a:xfrm>
      </xdr:grpSpPr>
      <xdr:sp macro="" textlink="">
        <xdr:nvSpPr>
          <xdr:cNvPr id="1983541" name="Freeform 2267">
            <a:extLst>
              <a:ext uri="{FF2B5EF4-FFF2-40B4-BE49-F238E27FC236}">
                <a16:creationId xmlns:a16="http://schemas.microsoft.com/office/drawing/2014/main" id="{1351B42F-F1F5-42D2-949D-936D748EB1F3}"/>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42" name="Freeform 2268">
            <a:extLst>
              <a:ext uri="{FF2B5EF4-FFF2-40B4-BE49-F238E27FC236}">
                <a16:creationId xmlns:a16="http://schemas.microsoft.com/office/drawing/2014/main" id="{34E4ED27-3B1B-401F-AC35-FC02C6F390C2}"/>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36" name="Group 2272">
          <a:extLst>
            <a:ext uri="{FF2B5EF4-FFF2-40B4-BE49-F238E27FC236}">
              <a16:creationId xmlns:a16="http://schemas.microsoft.com/office/drawing/2014/main" id="{6A86FE63-4BB8-4CB3-A2BE-6F1AEEA2F7C2}"/>
            </a:ext>
          </a:extLst>
        </xdr:cNvPr>
        <xdr:cNvGrpSpPr>
          <a:grpSpLocks/>
        </xdr:cNvGrpSpPr>
      </xdr:nvGrpSpPr>
      <xdr:grpSpPr bwMode="auto">
        <a:xfrm>
          <a:off x="6562725" y="6162675"/>
          <a:ext cx="0" cy="0"/>
          <a:chOff x="798" y="1047"/>
          <a:chExt cx="45" cy="43"/>
        </a:xfrm>
      </xdr:grpSpPr>
      <xdr:sp macro="" textlink="">
        <xdr:nvSpPr>
          <xdr:cNvPr id="1983539" name="Freeform 2270">
            <a:extLst>
              <a:ext uri="{FF2B5EF4-FFF2-40B4-BE49-F238E27FC236}">
                <a16:creationId xmlns:a16="http://schemas.microsoft.com/office/drawing/2014/main" id="{1B8D811B-798D-4F5B-8C89-39ECCDA37C39}"/>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40" name="Freeform 2271">
            <a:extLst>
              <a:ext uri="{FF2B5EF4-FFF2-40B4-BE49-F238E27FC236}">
                <a16:creationId xmlns:a16="http://schemas.microsoft.com/office/drawing/2014/main" id="{87B96794-9181-428C-96A1-38F694E609BC}"/>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977037" name="Group 2279">
          <a:extLst>
            <a:ext uri="{FF2B5EF4-FFF2-40B4-BE49-F238E27FC236}">
              <a16:creationId xmlns:a16="http://schemas.microsoft.com/office/drawing/2014/main" id="{2755BD68-963F-47C7-B0AF-CC9DBC2ED4CD}"/>
            </a:ext>
          </a:extLst>
        </xdr:cNvPr>
        <xdr:cNvGrpSpPr>
          <a:grpSpLocks/>
        </xdr:cNvGrpSpPr>
      </xdr:nvGrpSpPr>
      <xdr:grpSpPr bwMode="auto">
        <a:xfrm>
          <a:off x="5019675" y="6162675"/>
          <a:ext cx="123825" cy="0"/>
          <a:chOff x="566" y="587"/>
          <a:chExt cx="13" cy="17"/>
        </a:xfrm>
      </xdr:grpSpPr>
      <xdr:sp macro="" textlink="">
        <xdr:nvSpPr>
          <xdr:cNvPr id="1983533" name="Freeform 2273">
            <a:extLst>
              <a:ext uri="{FF2B5EF4-FFF2-40B4-BE49-F238E27FC236}">
                <a16:creationId xmlns:a16="http://schemas.microsoft.com/office/drawing/2014/main" id="{ED329AB7-BFA7-4695-88B1-2B70DF3E85D8}"/>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34" name="Freeform 2274">
            <a:extLst>
              <a:ext uri="{FF2B5EF4-FFF2-40B4-BE49-F238E27FC236}">
                <a16:creationId xmlns:a16="http://schemas.microsoft.com/office/drawing/2014/main" id="{1D8C8BC1-F2FC-47C8-8DB4-8097E166694A}"/>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5" name="Freeform 2275">
            <a:extLst>
              <a:ext uri="{FF2B5EF4-FFF2-40B4-BE49-F238E27FC236}">
                <a16:creationId xmlns:a16="http://schemas.microsoft.com/office/drawing/2014/main" id="{FE3A2A7A-72D1-4AEA-8CF8-AC754420DDBB}"/>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6" name="Freeform 2276">
            <a:extLst>
              <a:ext uri="{FF2B5EF4-FFF2-40B4-BE49-F238E27FC236}">
                <a16:creationId xmlns:a16="http://schemas.microsoft.com/office/drawing/2014/main" id="{A9C81578-BCAC-449F-8A6B-5FE3C4E7D920}"/>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7" name="Freeform 2277">
            <a:extLst>
              <a:ext uri="{FF2B5EF4-FFF2-40B4-BE49-F238E27FC236}">
                <a16:creationId xmlns:a16="http://schemas.microsoft.com/office/drawing/2014/main" id="{DE6F1E4C-3BCA-45D9-9009-D89F252EABF1}"/>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8" name="Freeform 2278">
            <a:extLst>
              <a:ext uri="{FF2B5EF4-FFF2-40B4-BE49-F238E27FC236}">
                <a16:creationId xmlns:a16="http://schemas.microsoft.com/office/drawing/2014/main" id="{68903D0D-6AFB-4C92-BFF7-99E6C6BD5F05}"/>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38" name="Group 2301">
          <a:extLst>
            <a:ext uri="{FF2B5EF4-FFF2-40B4-BE49-F238E27FC236}">
              <a16:creationId xmlns:a16="http://schemas.microsoft.com/office/drawing/2014/main" id="{FFF550DC-C15B-45C1-B4BC-1CEB96698C73}"/>
            </a:ext>
          </a:extLst>
        </xdr:cNvPr>
        <xdr:cNvGrpSpPr>
          <a:grpSpLocks/>
        </xdr:cNvGrpSpPr>
      </xdr:nvGrpSpPr>
      <xdr:grpSpPr bwMode="auto">
        <a:xfrm>
          <a:off x="6562725" y="6162675"/>
          <a:ext cx="0" cy="0"/>
          <a:chOff x="877" y="879"/>
          <a:chExt cx="90" cy="75"/>
        </a:xfrm>
      </xdr:grpSpPr>
      <xdr:sp macro="" textlink="">
        <xdr:nvSpPr>
          <xdr:cNvPr id="1983512" name="Freeform 2280">
            <a:extLst>
              <a:ext uri="{FF2B5EF4-FFF2-40B4-BE49-F238E27FC236}">
                <a16:creationId xmlns:a16="http://schemas.microsoft.com/office/drawing/2014/main" id="{AA4BCF7B-F5A0-44C3-BD1A-3AF04E7FAAC6}"/>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13" name="Freeform 2281">
            <a:extLst>
              <a:ext uri="{FF2B5EF4-FFF2-40B4-BE49-F238E27FC236}">
                <a16:creationId xmlns:a16="http://schemas.microsoft.com/office/drawing/2014/main" id="{81EE9702-8712-48DD-B12C-DC6CE0F2182E}"/>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4" name="Freeform 2282">
            <a:extLst>
              <a:ext uri="{FF2B5EF4-FFF2-40B4-BE49-F238E27FC236}">
                <a16:creationId xmlns:a16="http://schemas.microsoft.com/office/drawing/2014/main" id="{67762C6C-FE3F-40F9-BA42-E88777217C21}"/>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5" name="Freeform 2283">
            <a:extLst>
              <a:ext uri="{FF2B5EF4-FFF2-40B4-BE49-F238E27FC236}">
                <a16:creationId xmlns:a16="http://schemas.microsoft.com/office/drawing/2014/main" id="{C2F1567E-8C54-4B88-BB41-52A0C110A804}"/>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6" name="Freeform 2284">
            <a:extLst>
              <a:ext uri="{FF2B5EF4-FFF2-40B4-BE49-F238E27FC236}">
                <a16:creationId xmlns:a16="http://schemas.microsoft.com/office/drawing/2014/main" id="{5C36D296-3D79-46C5-A6DF-7430DAE52AC5}"/>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7" name="Freeform 2285">
            <a:extLst>
              <a:ext uri="{FF2B5EF4-FFF2-40B4-BE49-F238E27FC236}">
                <a16:creationId xmlns:a16="http://schemas.microsoft.com/office/drawing/2014/main" id="{A995F563-AD54-4F8E-B162-372178A1852F}"/>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8" name="Freeform 2286">
            <a:extLst>
              <a:ext uri="{FF2B5EF4-FFF2-40B4-BE49-F238E27FC236}">
                <a16:creationId xmlns:a16="http://schemas.microsoft.com/office/drawing/2014/main" id="{43185274-E597-4E38-8CB5-C5D65E85F8C6}"/>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9" name="Freeform 2287">
            <a:extLst>
              <a:ext uri="{FF2B5EF4-FFF2-40B4-BE49-F238E27FC236}">
                <a16:creationId xmlns:a16="http://schemas.microsoft.com/office/drawing/2014/main" id="{EC94EEAF-2B61-4A22-9FA7-E1615F6214C4}"/>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0" name="Freeform 2288">
            <a:extLst>
              <a:ext uri="{FF2B5EF4-FFF2-40B4-BE49-F238E27FC236}">
                <a16:creationId xmlns:a16="http://schemas.microsoft.com/office/drawing/2014/main" id="{F538D3AD-4244-4FBA-AC05-9ED5E1D3A6F3}"/>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1" name="Freeform 2289">
            <a:extLst>
              <a:ext uri="{FF2B5EF4-FFF2-40B4-BE49-F238E27FC236}">
                <a16:creationId xmlns:a16="http://schemas.microsoft.com/office/drawing/2014/main" id="{2330862B-F385-44E1-BC69-B71144FD7282}"/>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2" name="Freeform 2290">
            <a:extLst>
              <a:ext uri="{FF2B5EF4-FFF2-40B4-BE49-F238E27FC236}">
                <a16:creationId xmlns:a16="http://schemas.microsoft.com/office/drawing/2014/main" id="{EB3F1566-5F24-4D5A-A519-D0088C36BF9D}"/>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3" name="Freeform 2291">
            <a:extLst>
              <a:ext uri="{FF2B5EF4-FFF2-40B4-BE49-F238E27FC236}">
                <a16:creationId xmlns:a16="http://schemas.microsoft.com/office/drawing/2014/main" id="{6A12B544-2405-45FD-9E9A-47557BD2B7D1}"/>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4" name="Freeform 2292">
            <a:extLst>
              <a:ext uri="{FF2B5EF4-FFF2-40B4-BE49-F238E27FC236}">
                <a16:creationId xmlns:a16="http://schemas.microsoft.com/office/drawing/2014/main" id="{1D540354-70C7-467E-885A-DA05304F0607}"/>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5" name="Freeform 2293">
            <a:extLst>
              <a:ext uri="{FF2B5EF4-FFF2-40B4-BE49-F238E27FC236}">
                <a16:creationId xmlns:a16="http://schemas.microsoft.com/office/drawing/2014/main" id="{FD5723AF-1654-4108-A5EB-9DB238D00D2A}"/>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6" name="Freeform 2294">
            <a:extLst>
              <a:ext uri="{FF2B5EF4-FFF2-40B4-BE49-F238E27FC236}">
                <a16:creationId xmlns:a16="http://schemas.microsoft.com/office/drawing/2014/main" id="{7A2C7A24-6750-4E69-BFD2-E58510EAB0BF}"/>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7" name="Freeform 2295">
            <a:extLst>
              <a:ext uri="{FF2B5EF4-FFF2-40B4-BE49-F238E27FC236}">
                <a16:creationId xmlns:a16="http://schemas.microsoft.com/office/drawing/2014/main" id="{65AB3F4E-D12C-4C31-932B-E6DA33B22FF0}"/>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8" name="Freeform 2296">
            <a:extLst>
              <a:ext uri="{FF2B5EF4-FFF2-40B4-BE49-F238E27FC236}">
                <a16:creationId xmlns:a16="http://schemas.microsoft.com/office/drawing/2014/main" id="{30AA33E2-F7BC-42A9-97D7-6DA3285C5147}"/>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29" name="Freeform 2297">
            <a:extLst>
              <a:ext uri="{FF2B5EF4-FFF2-40B4-BE49-F238E27FC236}">
                <a16:creationId xmlns:a16="http://schemas.microsoft.com/office/drawing/2014/main" id="{EDF9BF4D-1B7F-42C3-B79C-2C61CD399739}"/>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0" name="Freeform 2298">
            <a:extLst>
              <a:ext uri="{FF2B5EF4-FFF2-40B4-BE49-F238E27FC236}">
                <a16:creationId xmlns:a16="http://schemas.microsoft.com/office/drawing/2014/main" id="{F7028962-FAD2-4F2F-A416-B9FDD489E257}"/>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1" name="Freeform 2299">
            <a:extLst>
              <a:ext uri="{FF2B5EF4-FFF2-40B4-BE49-F238E27FC236}">
                <a16:creationId xmlns:a16="http://schemas.microsoft.com/office/drawing/2014/main" id="{9883C25B-33B9-44D1-B538-56BFB0AE967A}"/>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32" name="Freeform 2300">
            <a:extLst>
              <a:ext uri="{FF2B5EF4-FFF2-40B4-BE49-F238E27FC236}">
                <a16:creationId xmlns:a16="http://schemas.microsoft.com/office/drawing/2014/main" id="{8494E560-BAD4-409E-9A41-3AA54EE0E954}"/>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977039" name="Group 2311">
          <a:extLst>
            <a:ext uri="{FF2B5EF4-FFF2-40B4-BE49-F238E27FC236}">
              <a16:creationId xmlns:a16="http://schemas.microsoft.com/office/drawing/2014/main" id="{65380153-2F09-40FF-B010-8FDCFA6CC77B}"/>
            </a:ext>
          </a:extLst>
        </xdr:cNvPr>
        <xdr:cNvGrpSpPr>
          <a:grpSpLocks/>
        </xdr:cNvGrpSpPr>
      </xdr:nvGrpSpPr>
      <xdr:grpSpPr bwMode="auto">
        <a:xfrm>
          <a:off x="6553200" y="6162675"/>
          <a:ext cx="9525" cy="0"/>
          <a:chOff x="727" y="749"/>
          <a:chExt cx="57" cy="51"/>
        </a:xfrm>
      </xdr:grpSpPr>
      <xdr:sp macro="" textlink="">
        <xdr:nvSpPr>
          <xdr:cNvPr id="1983503" name="Freeform 2302">
            <a:extLst>
              <a:ext uri="{FF2B5EF4-FFF2-40B4-BE49-F238E27FC236}">
                <a16:creationId xmlns:a16="http://schemas.microsoft.com/office/drawing/2014/main" id="{3D78916E-EE25-4B89-BC1A-5F2A1F3C7A57}"/>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83504" name="Freeform 2303">
            <a:extLst>
              <a:ext uri="{FF2B5EF4-FFF2-40B4-BE49-F238E27FC236}">
                <a16:creationId xmlns:a16="http://schemas.microsoft.com/office/drawing/2014/main" id="{65D49808-EAD0-4384-B4BE-47B35F3F0855}"/>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5" name="Freeform 2304">
            <a:extLst>
              <a:ext uri="{FF2B5EF4-FFF2-40B4-BE49-F238E27FC236}">
                <a16:creationId xmlns:a16="http://schemas.microsoft.com/office/drawing/2014/main" id="{277147ED-ED5A-4F38-A2E3-E8F9FF625EFE}"/>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6" name="Freeform 2305">
            <a:extLst>
              <a:ext uri="{FF2B5EF4-FFF2-40B4-BE49-F238E27FC236}">
                <a16:creationId xmlns:a16="http://schemas.microsoft.com/office/drawing/2014/main" id="{D019C52D-3F3E-4F5F-957B-65F961041FE8}"/>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7" name="Freeform 2306">
            <a:extLst>
              <a:ext uri="{FF2B5EF4-FFF2-40B4-BE49-F238E27FC236}">
                <a16:creationId xmlns:a16="http://schemas.microsoft.com/office/drawing/2014/main" id="{07C3B89B-06F6-4D63-8DDC-9E2FE744C362}"/>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8" name="Freeform 2307">
            <a:extLst>
              <a:ext uri="{FF2B5EF4-FFF2-40B4-BE49-F238E27FC236}">
                <a16:creationId xmlns:a16="http://schemas.microsoft.com/office/drawing/2014/main" id="{3A331D71-9B63-476B-8794-922EE2C8C822}"/>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9" name="Freeform 2308">
            <a:extLst>
              <a:ext uri="{FF2B5EF4-FFF2-40B4-BE49-F238E27FC236}">
                <a16:creationId xmlns:a16="http://schemas.microsoft.com/office/drawing/2014/main" id="{2B515D21-E1B3-45FD-B677-9C0892FAE6EF}"/>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0" name="Freeform 2309">
            <a:extLst>
              <a:ext uri="{FF2B5EF4-FFF2-40B4-BE49-F238E27FC236}">
                <a16:creationId xmlns:a16="http://schemas.microsoft.com/office/drawing/2014/main" id="{13309F65-861B-4712-BC0B-ECE17F4427A6}"/>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11" name="Freeform 2310">
            <a:extLst>
              <a:ext uri="{FF2B5EF4-FFF2-40B4-BE49-F238E27FC236}">
                <a16:creationId xmlns:a16="http://schemas.microsoft.com/office/drawing/2014/main" id="{8D5D5AFA-CDE6-4DF9-8549-43281212C52C}"/>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40" name="Group 2352">
          <a:extLst>
            <a:ext uri="{FF2B5EF4-FFF2-40B4-BE49-F238E27FC236}">
              <a16:creationId xmlns:a16="http://schemas.microsoft.com/office/drawing/2014/main" id="{52FF8D38-D07E-4DD7-82F3-620EF05450E4}"/>
            </a:ext>
          </a:extLst>
        </xdr:cNvPr>
        <xdr:cNvGrpSpPr>
          <a:grpSpLocks/>
        </xdr:cNvGrpSpPr>
      </xdr:nvGrpSpPr>
      <xdr:grpSpPr bwMode="auto">
        <a:xfrm>
          <a:off x="6562725" y="6162675"/>
          <a:ext cx="0" cy="0"/>
          <a:chOff x="797" y="672"/>
          <a:chExt cx="105" cy="58"/>
        </a:xfrm>
      </xdr:grpSpPr>
      <xdr:sp macro="" textlink="">
        <xdr:nvSpPr>
          <xdr:cNvPr id="1977336" name="Freeform 2329">
            <a:extLst>
              <a:ext uri="{FF2B5EF4-FFF2-40B4-BE49-F238E27FC236}">
                <a16:creationId xmlns:a16="http://schemas.microsoft.com/office/drawing/2014/main" id="{0427590D-E525-4F50-A4D3-FE53FA48E412}"/>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337" name="Freeform 2330">
            <a:extLst>
              <a:ext uri="{FF2B5EF4-FFF2-40B4-BE49-F238E27FC236}">
                <a16:creationId xmlns:a16="http://schemas.microsoft.com/office/drawing/2014/main" id="{CF065BD3-F671-4703-8CA3-9CDB0712767B}"/>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38" name="Freeform 2331">
            <a:extLst>
              <a:ext uri="{FF2B5EF4-FFF2-40B4-BE49-F238E27FC236}">
                <a16:creationId xmlns:a16="http://schemas.microsoft.com/office/drawing/2014/main" id="{AB20B0FD-A50E-4D04-B7C3-A5A01EC62AB8}"/>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39" name="Freeform 2332">
            <a:extLst>
              <a:ext uri="{FF2B5EF4-FFF2-40B4-BE49-F238E27FC236}">
                <a16:creationId xmlns:a16="http://schemas.microsoft.com/office/drawing/2014/main" id="{00A9636B-7966-49A2-A754-611580B164B2}"/>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40" name="Freeform 2333">
            <a:extLst>
              <a:ext uri="{FF2B5EF4-FFF2-40B4-BE49-F238E27FC236}">
                <a16:creationId xmlns:a16="http://schemas.microsoft.com/office/drawing/2014/main" id="{21F1FD4A-E557-4FDC-91CC-7897B95D08BA}"/>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41" name="Freeform 2334">
            <a:extLst>
              <a:ext uri="{FF2B5EF4-FFF2-40B4-BE49-F238E27FC236}">
                <a16:creationId xmlns:a16="http://schemas.microsoft.com/office/drawing/2014/main" id="{16FCCD51-AC47-4700-B951-D3FF360827FD}"/>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42" name="Freeform 2335">
            <a:extLst>
              <a:ext uri="{FF2B5EF4-FFF2-40B4-BE49-F238E27FC236}">
                <a16:creationId xmlns:a16="http://schemas.microsoft.com/office/drawing/2014/main" id="{F8B723BD-638F-496E-BB42-67E9114607E2}"/>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43" name="Freeform 2336">
            <a:extLst>
              <a:ext uri="{FF2B5EF4-FFF2-40B4-BE49-F238E27FC236}">
                <a16:creationId xmlns:a16="http://schemas.microsoft.com/office/drawing/2014/main" id="{A514249D-F214-4F5C-B14F-76FEDB31F1E9}"/>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88" name="Freeform 2337">
            <a:extLst>
              <a:ext uri="{FF2B5EF4-FFF2-40B4-BE49-F238E27FC236}">
                <a16:creationId xmlns:a16="http://schemas.microsoft.com/office/drawing/2014/main" id="{E9417F3A-406C-4F1C-A901-224C9DB0F199}"/>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89" name="Freeform 2338">
            <a:extLst>
              <a:ext uri="{FF2B5EF4-FFF2-40B4-BE49-F238E27FC236}">
                <a16:creationId xmlns:a16="http://schemas.microsoft.com/office/drawing/2014/main" id="{0D76DCB3-1823-4307-9F3C-8C13C295D849}"/>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0" name="Freeform 2339">
            <a:extLst>
              <a:ext uri="{FF2B5EF4-FFF2-40B4-BE49-F238E27FC236}">
                <a16:creationId xmlns:a16="http://schemas.microsoft.com/office/drawing/2014/main" id="{FDC9EB15-6317-49D2-96BE-C2532423C99B}"/>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1" name="Freeform 2340">
            <a:extLst>
              <a:ext uri="{FF2B5EF4-FFF2-40B4-BE49-F238E27FC236}">
                <a16:creationId xmlns:a16="http://schemas.microsoft.com/office/drawing/2014/main" id="{8AA702C1-3FA6-4006-B219-A4C445BF875F}"/>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2" name="Freeform 2341">
            <a:extLst>
              <a:ext uri="{FF2B5EF4-FFF2-40B4-BE49-F238E27FC236}">
                <a16:creationId xmlns:a16="http://schemas.microsoft.com/office/drawing/2014/main" id="{0A3B03E2-1A48-4A7A-9DCD-8E94AE2569B7}"/>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3" name="Freeform 2342">
            <a:extLst>
              <a:ext uri="{FF2B5EF4-FFF2-40B4-BE49-F238E27FC236}">
                <a16:creationId xmlns:a16="http://schemas.microsoft.com/office/drawing/2014/main" id="{C5447CBF-9BCA-4FF6-901F-F85803BC2576}"/>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4" name="Freeform 2343">
            <a:extLst>
              <a:ext uri="{FF2B5EF4-FFF2-40B4-BE49-F238E27FC236}">
                <a16:creationId xmlns:a16="http://schemas.microsoft.com/office/drawing/2014/main" id="{17EFC554-0327-4A47-B00C-AC1EE8A65CD2}"/>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5" name="Freeform 2344">
            <a:extLst>
              <a:ext uri="{FF2B5EF4-FFF2-40B4-BE49-F238E27FC236}">
                <a16:creationId xmlns:a16="http://schemas.microsoft.com/office/drawing/2014/main" id="{7BF9D53F-C5C8-4F3F-B566-391147DDAB19}"/>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6" name="Freeform 2345">
            <a:extLst>
              <a:ext uri="{FF2B5EF4-FFF2-40B4-BE49-F238E27FC236}">
                <a16:creationId xmlns:a16="http://schemas.microsoft.com/office/drawing/2014/main" id="{C02F8201-E383-47C9-B081-1193962D88E5}"/>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7" name="Freeform 2346">
            <a:extLst>
              <a:ext uri="{FF2B5EF4-FFF2-40B4-BE49-F238E27FC236}">
                <a16:creationId xmlns:a16="http://schemas.microsoft.com/office/drawing/2014/main" id="{5BD0EBD1-E1D8-4564-A5EE-0A7DB4425AC0}"/>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8" name="Freeform 2347">
            <a:extLst>
              <a:ext uri="{FF2B5EF4-FFF2-40B4-BE49-F238E27FC236}">
                <a16:creationId xmlns:a16="http://schemas.microsoft.com/office/drawing/2014/main" id="{F6660D24-9F43-4FEA-A3E9-4003B84A4B18}"/>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499" name="Freeform 2348">
            <a:extLst>
              <a:ext uri="{FF2B5EF4-FFF2-40B4-BE49-F238E27FC236}">
                <a16:creationId xmlns:a16="http://schemas.microsoft.com/office/drawing/2014/main" id="{0938E7AB-D6DE-47CF-AD14-4A259778C512}"/>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0" name="Freeform 2349">
            <a:extLst>
              <a:ext uri="{FF2B5EF4-FFF2-40B4-BE49-F238E27FC236}">
                <a16:creationId xmlns:a16="http://schemas.microsoft.com/office/drawing/2014/main" id="{B06B3C7F-3160-454D-86C0-BCE6D639254D}"/>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1" name="Freeform 2350">
            <a:extLst>
              <a:ext uri="{FF2B5EF4-FFF2-40B4-BE49-F238E27FC236}">
                <a16:creationId xmlns:a16="http://schemas.microsoft.com/office/drawing/2014/main" id="{C10B8555-67F7-4426-A915-D8DC6E28AAFE}"/>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3502" name="Freeform 2351">
            <a:extLst>
              <a:ext uri="{FF2B5EF4-FFF2-40B4-BE49-F238E27FC236}">
                <a16:creationId xmlns:a16="http://schemas.microsoft.com/office/drawing/2014/main" id="{0DC0CDC1-0DBC-4906-AB56-2D928C5C0599}"/>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1" name="Group 2511">
          <a:extLst>
            <a:ext uri="{FF2B5EF4-FFF2-40B4-BE49-F238E27FC236}">
              <a16:creationId xmlns:a16="http://schemas.microsoft.com/office/drawing/2014/main" id="{24D26AEA-20A6-4479-BA30-D0E424FB2CDF}"/>
            </a:ext>
          </a:extLst>
        </xdr:cNvPr>
        <xdr:cNvGrpSpPr>
          <a:grpSpLocks/>
        </xdr:cNvGrpSpPr>
      </xdr:nvGrpSpPr>
      <xdr:grpSpPr bwMode="auto">
        <a:xfrm>
          <a:off x="6562725" y="5219700"/>
          <a:ext cx="0" cy="0"/>
          <a:chOff x="1001" y="636"/>
          <a:chExt cx="95" cy="40"/>
        </a:xfrm>
      </xdr:grpSpPr>
      <xdr:sp macro="" textlink="">
        <xdr:nvSpPr>
          <xdr:cNvPr id="1977322" name="Freeform 2497" descr="Ciemny poziomy">
            <a:extLst>
              <a:ext uri="{FF2B5EF4-FFF2-40B4-BE49-F238E27FC236}">
                <a16:creationId xmlns:a16="http://schemas.microsoft.com/office/drawing/2014/main" id="{803AF316-49BD-48CB-AB58-9900EBEC78AA}"/>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3" name="Freeform 2498" descr="Ciemny poziomy">
            <a:extLst>
              <a:ext uri="{FF2B5EF4-FFF2-40B4-BE49-F238E27FC236}">
                <a16:creationId xmlns:a16="http://schemas.microsoft.com/office/drawing/2014/main" id="{34536DF6-ABDC-4D7A-B4BC-B58769A6DEFB}"/>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4" name="Freeform 2499" descr="Ciemny poziomy">
            <a:extLst>
              <a:ext uri="{FF2B5EF4-FFF2-40B4-BE49-F238E27FC236}">
                <a16:creationId xmlns:a16="http://schemas.microsoft.com/office/drawing/2014/main" id="{151F5424-99B4-43CF-9DF0-CD552D6B9E9C}"/>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5" name="Freeform 2500" descr="Ciemny poziomy">
            <a:extLst>
              <a:ext uri="{FF2B5EF4-FFF2-40B4-BE49-F238E27FC236}">
                <a16:creationId xmlns:a16="http://schemas.microsoft.com/office/drawing/2014/main" id="{65421C94-1954-4843-8820-B2C9143ED988}"/>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6" name="Freeform 2501" descr="Ciemny poziomy">
            <a:extLst>
              <a:ext uri="{FF2B5EF4-FFF2-40B4-BE49-F238E27FC236}">
                <a16:creationId xmlns:a16="http://schemas.microsoft.com/office/drawing/2014/main" id="{2E20B3EF-B506-42DD-956C-03AA6D4E1336}"/>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7" name="Freeform 2502" descr="Ciemny poziomy">
            <a:extLst>
              <a:ext uri="{FF2B5EF4-FFF2-40B4-BE49-F238E27FC236}">
                <a16:creationId xmlns:a16="http://schemas.microsoft.com/office/drawing/2014/main" id="{4B4CA059-CF7C-4016-96CC-4E7CB6D02C40}"/>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8" name="Freeform 2503" descr="Ciemny poziomy">
            <a:extLst>
              <a:ext uri="{FF2B5EF4-FFF2-40B4-BE49-F238E27FC236}">
                <a16:creationId xmlns:a16="http://schemas.microsoft.com/office/drawing/2014/main" id="{C96C0674-8F59-40C7-A9D2-1AA54724D89E}"/>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29" name="Freeform 2504" descr="Ciemny poziomy">
            <a:extLst>
              <a:ext uri="{FF2B5EF4-FFF2-40B4-BE49-F238E27FC236}">
                <a16:creationId xmlns:a16="http://schemas.microsoft.com/office/drawing/2014/main" id="{3CF7A114-DBC5-4142-B260-0F292A8BA3D2}"/>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0" name="Freeform 2505" descr="Ciemny poziomy">
            <a:extLst>
              <a:ext uri="{FF2B5EF4-FFF2-40B4-BE49-F238E27FC236}">
                <a16:creationId xmlns:a16="http://schemas.microsoft.com/office/drawing/2014/main" id="{6C211675-28B2-4457-A2E6-61A92389DCC1}"/>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1" name="Freeform 2506" descr="Ciemny poziomy">
            <a:extLst>
              <a:ext uri="{FF2B5EF4-FFF2-40B4-BE49-F238E27FC236}">
                <a16:creationId xmlns:a16="http://schemas.microsoft.com/office/drawing/2014/main" id="{4E49CC2C-9246-4665-BF9C-4FF62D1C1DF8}"/>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2" name="Freeform 2507" descr="Ciemny poziomy">
            <a:extLst>
              <a:ext uri="{FF2B5EF4-FFF2-40B4-BE49-F238E27FC236}">
                <a16:creationId xmlns:a16="http://schemas.microsoft.com/office/drawing/2014/main" id="{DA8D9513-D95A-420C-8292-FCFB6D5A0400}"/>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3" name="Freeform 2508" descr="Ciemny poziomy">
            <a:extLst>
              <a:ext uri="{FF2B5EF4-FFF2-40B4-BE49-F238E27FC236}">
                <a16:creationId xmlns:a16="http://schemas.microsoft.com/office/drawing/2014/main" id="{7034A117-15CA-4F2A-A05E-3ADCFC13B791}"/>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4" name="Freeform 2509" descr="Ciemny poziomy">
            <a:extLst>
              <a:ext uri="{FF2B5EF4-FFF2-40B4-BE49-F238E27FC236}">
                <a16:creationId xmlns:a16="http://schemas.microsoft.com/office/drawing/2014/main" id="{7025B17C-9897-49F3-A074-9363C839DC73}"/>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335" name="Freeform 2510" descr="Ciemny poziomy">
            <a:extLst>
              <a:ext uri="{FF2B5EF4-FFF2-40B4-BE49-F238E27FC236}">
                <a16:creationId xmlns:a16="http://schemas.microsoft.com/office/drawing/2014/main" id="{BE7FCDD6-086D-42A5-8EFC-2A4128DF6CAB}"/>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2" name="Group 2593">
          <a:extLst>
            <a:ext uri="{FF2B5EF4-FFF2-40B4-BE49-F238E27FC236}">
              <a16:creationId xmlns:a16="http://schemas.microsoft.com/office/drawing/2014/main" id="{0D575E85-5863-4613-8DE7-54576F589DC7}"/>
            </a:ext>
          </a:extLst>
        </xdr:cNvPr>
        <xdr:cNvGrpSpPr>
          <a:grpSpLocks/>
        </xdr:cNvGrpSpPr>
      </xdr:nvGrpSpPr>
      <xdr:grpSpPr bwMode="auto">
        <a:xfrm>
          <a:off x="6562725" y="5219700"/>
          <a:ext cx="0" cy="0"/>
          <a:chOff x="968" y="966"/>
          <a:chExt cx="128" cy="124"/>
        </a:xfrm>
      </xdr:grpSpPr>
      <xdr:sp macro="" textlink="">
        <xdr:nvSpPr>
          <xdr:cNvPr id="1977255" name="Freeform 2526">
            <a:extLst>
              <a:ext uri="{FF2B5EF4-FFF2-40B4-BE49-F238E27FC236}">
                <a16:creationId xmlns:a16="http://schemas.microsoft.com/office/drawing/2014/main" id="{149579E8-A3F1-4D18-92A8-DD6C5EB546BD}"/>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256" name="Freeform 2527">
            <a:extLst>
              <a:ext uri="{FF2B5EF4-FFF2-40B4-BE49-F238E27FC236}">
                <a16:creationId xmlns:a16="http://schemas.microsoft.com/office/drawing/2014/main" id="{3A510588-575D-4DFC-B698-AFFBD422086F}"/>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7" name="Freeform 2528">
            <a:extLst>
              <a:ext uri="{FF2B5EF4-FFF2-40B4-BE49-F238E27FC236}">
                <a16:creationId xmlns:a16="http://schemas.microsoft.com/office/drawing/2014/main" id="{572684C8-BD00-4525-8822-6ECB4940ABE8}"/>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8" name="Freeform 2529">
            <a:extLst>
              <a:ext uri="{FF2B5EF4-FFF2-40B4-BE49-F238E27FC236}">
                <a16:creationId xmlns:a16="http://schemas.microsoft.com/office/drawing/2014/main" id="{7041C3BE-0139-405E-92A7-7F2191D3234F}"/>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9" name="Freeform 2530">
            <a:extLst>
              <a:ext uri="{FF2B5EF4-FFF2-40B4-BE49-F238E27FC236}">
                <a16:creationId xmlns:a16="http://schemas.microsoft.com/office/drawing/2014/main" id="{8819C68F-27B8-495E-A2E5-E9C3F2CA9E34}"/>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0" name="Freeform 2531">
            <a:extLst>
              <a:ext uri="{FF2B5EF4-FFF2-40B4-BE49-F238E27FC236}">
                <a16:creationId xmlns:a16="http://schemas.microsoft.com/office/drawing/2014/main" id="{AF1B6996-24AE-4EE6-840A-0B983D23029E}"/>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1" name="Freeform 2532">
            <a:extLst>
              <a:ext uri="{FF2B5EF4-FFF2-40B4-BE49-F238E27FC236}">
                <a16:creationId xmlns:a16="http://schemas.microsoft.com/office/drawing/2014/main" id="{0D337A07-9E17-4E2E-8A58-AE5CB2E801BB}"/>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2" name="Freeform 2533">
            <a:extLst>
              <a:ext uri="{FF2B5EF4-FFF2-40B4-BE49-F238E27FC236}">
                <a16:creationId xmlns:a16="http://schemas.microsoft.com/office/drawing/2014/main" id="{D02FB323-BCE9-4361-A2FC-1E41C0FDE05B}"/>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3" name="Freeform 2534">
            <a:extLst>
              <a:ext uri="{FF2B5EF4-FFF2-40B4-BE49-F238E27FC236}">
                <a16:creationId xmlns:a16="http://schemas.microsoft.com/office/drawing/2014/main" id="{BB1E8AEE-9EAC-4CD0-9650-0DFE81C7DA4F}"/>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4" name="Freeform 2535">
            <a:extLst>
              <a:ext uri="{FF2B5EF4-FFF2-40B4-BE49-F238E27FC236}">
                <a16:creationId xmlns:a16="http://schemas.microsoft.com/office/drawing/2014/main" id="{1E8E89AC-61FF-4F82-9861-FC217E0B3CC9}"/>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5" name="Freeform 2536">
            <a:extLst>
              <a:ext uri="{FF2B5EF4-FFF2-40B4-BE49-F238E27FC236}">
                <a16:creationId xmlns:a16="http://schemas.microsoft.com/office/drawing/2014/main" id="{E80B1C00-EECA-46E2-8175-2FA9CC57566E}"/>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6" name="Freeform 2537">
            <a:extLst>
              <a:ext uri="{FF2B5EF4-FFF2-40B4-BE49-F238E27FC236}">
                <a16:creationId xmlns:a16="http://schemas.microsoft.com/office/drawing/2014/main" id="{A4749FED-53FB-4D43-8F4F-DAFDA4B340B4}"/>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7" name="Freeform 2538">
            <a:extLst>
              <a:ext uri="{FF2B5EF4-FFF2-40B4-BE49-F238E27FC236}">
                <a16:creationId xmlns:a16="http://schemas.microsoft.com/office/drawing/2014/main" id="{CCE2EBBD-6A84-4CB9-A7A6-8B0776460E8C}"/>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8" name="Freeform 2539">
            <a:extLst>
              <a:ext uri="{FF2B5EF4-FFF2-40B4-BE49-F238E27FC236}">
                <a16:creationId xmlns:a16="http://schemas.microsoft.com/office/drawing/2014/main" id="{2C6A5846-F591-4D92-B63A-C2765F4F333C}"/>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69" name="Rectangle 2540">
            <a:extLst>
              <a:ext uri="{FF2B5EF4-FFF2-40B4-BE49-F238E27FC236}">
                <a16:creationId xmlns:a16="http://schemas.microsoft.com/office/drawing/2014/main" id="{07F84B5F-1451-45D1-AE49-151216B09D14}"/>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77270" name="Freeform 2541">
            <a:extLst>
              <a:ext uri="{FF2B5EF4-FFF2-40B4-BE49-F238E27FC236}">
                <a16:creationId xmlns:a16="http://schemas.microsoft.com/office/drawing/2014/main" id="{9D6753C5-E241-48C3-AAED-57D82BA412F3}"/>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1" name="Freeform 2542">
            <a:extLst>
              <a:ext uri="{FF2B5EF4-FFF2-40B4-BE49-F238E27FC236}">
                <a16:creationId xmlns:a16="http://schemas.microsoft.com/office/drawing/2014/main" id="{1850BEB5-8B1D-4720-9AC5-DF96D5953C0C}"/>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2" name="Freeform 2543">
            <a:extLst>
              <a:ext uri="{FF2B5EF4-FFF2-40B4-BE49-F238E27FC236}">
                <a16:creationId xmlns:a16="http://schemas.microsoft.com/office/drawing/2014/main" id="{D4433CC4-1E6F-441D-A4C8-D909576C3EC9}"/>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3" name="Freeform 2544">
            <a:extLst>
              <a:ext uri="{FF2B5EF4-FFF2-40B4-BE49-F238E27FC236}">
                <a16:creationId xmlns:a16="http://schemas.microsoft.com/office/drawing/2014/main" id="{74DA452D-3338-4061-B1C4-A2D72E17E933}"/>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4" name="Freeform 2545">
            <a:extLst>
              <a:ext uri="{FF2B5EF4-FFF2-40B4-BE49-F238E27FC236}">
                <a16:creationId xmlns:a16="http://schemas.microsoft.com/office/drawing/2014/main" id="{0834B407-A51C-4A56-9725-F236F2877934}"/>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5" name="Freeform 2546">
            <a:extLst>
              <a:ext uri="{FF2B5EF4-FFF2-40B4-BE49-F238E27FC236}">
                <a16:creationId xmlns:a16="http://schemas.microsoft.com/office/drawing/2014/main" id="{2839CBA9-1031-4857-90A4-42338CBB6C9C}"/>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6" name="Freeform 2547">
            <a:extLst>
              <a:ext uri="{FF2B5EF4-FFF2-40B4-BE49-F238E27FC236}">
                <a16:creationId xmlns:a16="http://schemas.microsoft.com/office/drawing/2014/main" id="{54227C22-559F-4C62-BBD3-E0102B845984}"/>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7" name="Freeform 2548">
            <a:extLst>
              <a:ext uri="{FF2B5EF4-FFF2-40B4-BE49-F238E27FC236}">
                <a16:creationId xmlns:a16="http://schemas.microsoft.com/office/drawing/2014/main" id="{B01585A2-8BEF-4914-80D6-BAE981FA6F1B}"/>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8" name="Freeform 2549">
            <a:extLst>
              <a:ext uri="{FF2B5EF4-FFF2-40B4-BE49-F238E27FC236}">
                <a16:creationId xmlns:a16="http://schemas.microsoft.com/office/drawing/2014/main" id="{289FC866-D2C7-4C50-AF77-0793F7A8846C}"/>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79" name="Freeform 2550">
            <a:extLst>
              <a:ext uri="{FF2B5EF4-FFF2-40B4-BE49-F238E27FC236}">
                <a16:creationId xmlns:a16="http://schemas.microsoft.com/office/drawing/2014/main" id="{54F2FD91-D060-4030-A695-82CD0FE00A12}"/>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0" name="Freeform 2551">
            <a:extLst>
              <a:ext uri="{FF2B5EF4-FFF2-40B4-BE49-F238E27FC236}">
                <a16:creationId xmlns:a16="http://schemas.microsoft.com/office/drawing/2014/main" id="{C376E63F-DEF7-4D45-8D43-FD58D6BFC612}"/>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1" name="Freeform 2552">
            <a:extLst>
              <a:ext uri="{FF2B5EF4-FFF2-40B4-BE49-F238E27FC236}">
                <a16:creationId xmlns:a16="http://schemas.microsoft.com/office/drawing/2014/main" id="{EE701319-13B8-4522-BC73-E959C99043B2}"/>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2" name="Freeform 2553">
            <a:extLst>
              <a:ext uri="{FF2B5EF4-FFF2-40B4-BE49-F238E27FC236}">
                <a16:creationId xmlns:a16="http://schemas.microsoft.com/office/drawing/2014/main" id="{40D91B05-4C96-4AC4-B3A3-E80C1C83346F}"/>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3" name="Freeform 2554">
            <a:extLst>
              <a:ext uri="{FF2B5EF4-FFF2-40B4-BE49-F238E27FC236}">
                <a16:creationId xmlns:a16="http://schemas.microsoft.com/office/drawing/2014/main" id="{1247E4A0-10B5-4B4C-9633-13EE88B15A66}"/>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4" name="Freeform 2555">
            <a:extLst>
              <a:ext uri="{FF2B5EF4-FFF2-40B4-BE49-F238E27FC236}">
                <a16:creationId xmlns:a16="http://schemas.microsoft.com/office/drawing/2014/main" id="{1E9E9E44-5CB0-49E2-8B98-9A3E57C6D419}"/>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5" name="Freeform 2556">
            <a:extLst>
              <a:ext uri="{FF2B5EF4-FFF2-40B4-BE49-F238E27FC236}">
                <a16:creationId xmlns:a16="http://schemas.microsoft.com/office/drawing/2014/main" id="{36A2E4D6-4AA8-4C38-A233-CD0C40936296}"/>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6" name="Freeform 2557">
            <a:extLst>
              <a:ext uri="{FF2B5EF4-FFF2-40B4-BE49-F238E27FC236}">
                <a16:creationId xmlns:a16="http://schemas.microsoft.com/office/drawing/2014/main" id="{DAAC5D62-432D-4D8F-B1C9-BE9B88F824E7}"/>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7" name="Freeform 2558">
            <a:extLst>
              <a:ext uri="{FF2B5EF4-FFF2-40B4-BE49-F238E27FC236}">
                <a16:creationId xmlns:a16="http://schemas.microsoft.com/office/drawing/2014/main" id="{0E81D966-4CB9-4CC4-82FB-7E4FABD02D58}"/>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8" name="Freeform 2559">
            <a:extLst>
              <a:ext uri="{FF2B5EF4-FFF2-40B4-BE49-F238E27FC236}">
                <a16:creationId xmlns:a16="http://schemas.microsoft.com/office/drawing/2014/main" id="{8A40FE10-C6B2-481E-A50C-A1ABA86EF9CC}"/>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89" name="Freeform 2560">
            <a:extLst>
              <a:ext uri="{FF2B5EF4-FFF2-40B4-BE49-F238E27FC236}">
                <a16:creationId xmlns:a16="http://schemas.microsoft.com/office/drawing/2014/main" id="{5ABBBDBD-6D8A-4D78-95D4-37C8F6E93234}"/>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0" name="Freeform 2561">
            <a:extLst>
              <a:ext uri="{FF2B5EF4-FFF2-40B4-BE49-F238E27FC236}">
                <a16:creationId xmlns:a16="http://schemas.microsoft.com/office/drawing/2014/main" id="{7BB5EA81-4870-4ABF-9679-9B478EA38D37}"/>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1" name="Freeform 2562">
            <a:extLst>
              <a:ext uri="{FF2B5EF4-FFF2-40B4-BE49-F238E27FC236}">
                <a16:creationId xmlns:a16="http://schemas.microsoft.com/office/drawing/2014/main" id="{35ACB268-AE2A-4698-9ED1-FA84AD3480B1}"/>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2" name="Freeform 2563">
            <a:extLst>
              <a:ext uri="{FF2B5EF4-FFF2-40B4-BE49-F238E27FC236}">
                <a16:creationId xmlns:a16="http://schemas.microsoft.com/office/drawing/2014/main" id="{2409F020-0419-4688-9B40-5F739522E286}"/>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3" name="Freeform 2564">
            <a:extLst>
              <a:ext uri="{FF2B5EF4-FFF2-40B4-BE49-F238E27FC236}">
                <a16:creationId xmlns:a16="http://schemas.microsoft.com/office/drawing/2014/main" id="{1B38D5B5-B31E-48CB-AEBE-9DE58444CD8F}"/>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4" name="Freeform 2565">
            <a:extLst>
              <a:ext uri="{FF2B5EF4-FFF2-40B4-BE49-F238E27FC236}">
                <a16:creationId xmlns:a16="http://schemas.microsoft.com/office/drawing/2014/main" id="{3FB2FA94-F0F3-4ABB-872E-43F8563824CB}"/>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5" name="Freeform 2566">
            <a:extLst>
              <a:ext uri="{FF2B5EF4-FFF2-40B4-BE49-F238E27FC236}">
                <a16:creationId xmlns:a16="http://schemas.microsoft.com/office/drawing/2014/main" id="{DAFC5371-2294-4DDB-9462-417AFA5A7524}"/>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6" name="Freeform 2567">
            <a:extLst>
              <a:ext uri="{FF2B5EF4-FFF2-40B4-BE49-F238E27FC236}">
                <a16:creationId xmlns:a16="http://schemas.microsoft.com/office/drawing/2014/main" id="{C2EF3E99-B43B-400B-8CB7-1D989D1785B9}"/>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7" name="Freeform 2568">
            <a:extLst>
              <a:ext uri="{FF2B5EF4-FFF2-40B4-BE49-F238E27FC236}">
                <a16:creationId xmlns:a16="http://schemas.microsoft.com/office/drawing/2014/main" id="{AA4B0C65-C08A-46CE-A747-4FE536DF92A1}"/>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8" name="Freeform 2569">
            <a:extLst>
              <a:ext uri="{FF2B5EF4-FFF2-40B4-BE49-F238E27FC236}">
                <a16:creationId xmlns:a16="http://schemas.microsoft.com/office/drawing/2014/main" id="{3720DBD5-B75E-49F2-9A05-E9A5DA78BB8D}"/>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99" name="Freeform 2570">
            <a:extLst>
              <a:ext uri="{FF2B5EF4-FFF2-40B4-BE49-F238E27FC236}">
                <a16:creationId xmlns:a16="http://schemas.microsoft.com/office/drawing/2014/main" id="{492D3B64-2834-4727-9EB3-E46DE310BBD6}"/>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0" name="Freeform 2571">
            <a:extLst>
              <a:ext uri="{FF2B5EF4-FFF2-40B4-BE49-F238E27FC236}">
                <a16:creationId xmlns:a16="http://schemas.microsoft.com/office/drawing/2014/main" id="{9DB59F75-2B4E-499B-80F4-DB6B699B13F6}"/>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1" name="Freeform 2572">
            <a:extLst>
              <a:ext uri="{FF2B5EF4-FFF2-40B4-BE49-F238E27FC236}">
                <a16:creationId xmlns:a16="http://schemas.microsoft.com/office/drawing/2014/main" id="{AB688492-1CBE-4C89-94B4-04DD4FE98A8F}"/>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2" name="Freeform 2573">
            <a:extLst>
              <a:ext uri="{FF2B5EF4-FFF2-40B4-BE49-F238E27FC236}">
                <a16:creationId xmlns:a16="http://schemas.microsoft.com/office/drawing/2014/main" id="{A76BE2CF-1206-425B-A0A4-6370FA4869D7}"/>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3" name="Freeform 2574">
            <a:extLst>
              <a:ext uri="{FF2B5EF4-FFF2-40B4-BE49-F238E27FC236}">
                <a16:creationId xmlns:a16="http://schemas.microsoft.com/office/drawing/2014/main" id="{7AF5BB6F-9831-4CFB-B672-EB2C26025397}"/>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4" name="Freeform 2575">
            <a:extLst>
              <a:ext uri="{FF2B5EF4-FFF2-40B4-BE49-F238E27FC236}">
                <a16:creationId xmlns:a16="http://schemas.microsoft.com/office/drawing/2014/main" id="{667D2B0F-8CC9-4E6B-9772-B1E03951004A}"/>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5" name="Freeform 2576">
            <a:extLst>
              <a:ext uri="{FF2B5EF4-FFF2-40B4-BE49-F238E27FC236}">
                <a16:creationId xmlns:a16="http://schemas.microsoft.com/office/drawing/2014/main" id="{4F2695B3-7413-4693-9640-D6405402CADF}"/>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6" name="Freeform 2577">
            <a:extLst>
              <a:ext uri="{FF2B5EF4-FFF2-40B4-BE49-F238E27FC236}">
                <a16:creationId xmlns:a16="http://schemas.microsoft.com/office/drawing/2014/main" id="{32441E5D-6C0A-4288-8897-A403FB10BA8F}"/>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7" name="Freeform 2578">
            <a:extLst>
              <a:ext uri="{FF2B5EF4-FFF2-40B4-BE49-F238E27FC236}">
                <a16:creationId xmlns:a16="http://schemas.microsoft.com/office/drawing/2014/main" id="{03BEB0AB-ADE3-4490-9F3F-4E02402A1247}"/>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8" name="Freeform 2579">
            <a:extLst>
              <a:ext uri="{FF2B5EF4-FFF2-40B4-BE49-F238E27FC236}">
                <a16:creationId xmlns:a16="http://schemas.microsoft.com/office/drawing/2014/main" id="{4CF78CFB-30ED-4F96-A2BF-A4A593CAD6C4}"/>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09" name="Freeform 2580">
            <a:extLst>
              <a:ext uri="{FF2B5EF4-FFF2-40B4-BE49-F238E27FC236}">
                <a16:creationId xmlns:a16="http://schemas.microsoft.com/office/drawing/2014/main" id="{21F9E218-9A37-4D97-ACF6-92F1C30C36AB}"/>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0" name="Freeform 2581">
            <a:extLst>
              <a:ext uri="{FF2B5EF4-FFF2-40B4-BE49-F238E27FC236}">
                <a16:creationId xmlns:a16="http://schemas.microsoft.com/office/drawing/2014/main" id="{0AB5E112-85FC-4E46-82F2-8DAFB0C292BE}"/>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1" name="Freeform 2582">
            <a:extLst>
              <a:ext uri="{FF2B5EF4-FFF2-40B4-BE49-F238E27FC236}">
                <a16:creationId xmlns:a16="http://schemas.microsoft.com/office/drawing/2014/main" id="{220DF7C7-D4F1-423B-973C-AB0A9C3AA982}"/>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2" name="Freeform 2583">
            <a:extLst>
              <a:ext uri="{FF2B5EF4-FFF2-40B4-BE49-F238E27FC236}">
                <a16:creationId xmlns:a16="http://schemas.microsoft.com/office/drawing/2014/main" id="{2BEA2F70-9A61-4398-A988-5B791D282900}"/>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3" name="Freeform 2584">
            <a:extLst>
              <a:ext uri="{FF2B5EF4-FFF2-40B4-BE49-F238E27FC236}">
                <a16:creationId xmlns:a16="http://schemas.microsoft.com/office/drawing/2014/main" id="{93D155EA-7F77-4F43-AB74-9533A00A8CCC}"/>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4" name="Freeform 2585">
            <a:extLst>
              <a:ext uri="{FF2B5EF4-FFF2-40B4-BE49-F238E27FC236}">
                <a16:creationId xmlns:a16="http://schemas.microsoft.com/office/drawing/2014/main" id="{DD8BDFD3-941B-4B61-BF54-51EA7445B32A}"/>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5" name="Freeform 2586">
            <a:extLst>
              <a:ext uri="{FF2B5EF4-FFF2-40B4-BE49-F238E27FC236}">
                <a16:creationId xmlns:a16="http://schemas.microsoft.com/office/drawing/2014/main" id="{0D473929-3219-449D-A640-135BE6117526}"/>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6" name="Freeform 2587">
            <a:extLst>
              <a:ext uri="{FF2B5EF4-FFF2-40B4-BE49-F238E27FC236}">
                <a16:creationId xmlns:a16="http://schemas.microsoft.com/office/drawing/2014/main" id="{AA7C3482-2F39-4FF5-B537-D6E878080335}"/>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7" name="Freeform 2588">
            <a:extLst>
              <a:ext uri="{FF2B5EF4-FFF2-40B4-BE49-F238E27FC236}">
                <a16:creationId xmlns:a16="http://schemas.microsoft.com/office/drawing/2014/main" id="{79536F28-25B5-4201-9FE8-BF4356D0CF9E}"/>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8" name="Freeform 2589">
            <a:extLst>
              <a:ext uri="{FF2B5EF4-FFF2-40B4-BE49-F238E27FC236}">
                <a16:creationId xmlns:a16="http://schemas.microsoft.com/office/drawing/2014/main" id="{810CA6CC-5B60-4A49-B17C-A6CE5597499B}"/>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19" name="Freeform 2590">
            <a:extLst>
              <a:ext uri="{FF2B5EF4-FFF2-40B4-BE49-F238E27FC236}">
                <a16:creationId xmlns:a16="http://schemas.microsoft.com/office/drawing/2014/main" id="{9974D175-54A0-4713-AFE8-AEBA83AF42B0}"/>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20" name="Freeform 2591">
            <a:extLst>
              <a:ext uri="{FF2B5EF4-FFF2-40B4-BE49-F238E27FC236}">
                <a16:creationId xmlns:a16="http://schemas.microsoft.com/office/drawing/2014/main" id="{D05846DA-4202-428B-A8C2-93DE428D33F8}"/>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321" name="Freeform 2592">
            <a:extLst>
              <a:ext uri="{FF2B5EF4-FFF2-40B4-BE49-F238E27FC236}">
                <a16:creationId xmlns:a16="http://schemas.microsoft.com/office/drawing/2014/main" id="{69369E34-BBFD-47DC-8B93-4B0F0235DFD1}"/>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3" name="Group 2646">
          <a:extLst>
            <a:ext uri="{FF2B5EF4-FFF2-40B4-BE49-F238E27FC236}">
              <a16:creationId xmlns:a16="http://schemas.microsoft.com/office/drawing/2014/main" id="{668112AE-57FC-4263-B5D0-63E0668215B8}"/>
            </a:ext>
          </a:extLst>
        </xdr:cNvPr>
        <xdr:cNvGrpSpPr>
          <a:grpSpLocks/>
        </xdr:cNvGrpSpPr>
      </xdr:nvGrpSpPr>
      <xdr:grpSpPr bwMode="auto">
        <a:xfrm>
          <a:off x="6562725" y="5219700"/>
          <a:ext cx="0" cy="0"/>
          <a:chOff x="967" y="538"/>
          <a:chExt cx="243" cy="96"/>
        </a:xfrm>
      </xdr:grpSpPr>
      <xdr:sp macro="" textlink="">
        <xdr:nvSpPr>
          <xdr:cNvPr id="1977203" name="Freeform 2594">
            <a:extLst>
              <a:ext uri="{FF2B5EF4-FFF2-40B4-BE49-F238E27FC236}">
                <a16:creationId xmlns:a16="http://schemas.microsoft.com/office/drawing/2014/main" id="{CD7CD96F-6262-4897-9A35-313CC96E9A29}"/>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204" name="Freeform 2595">
            <a:extLst>
              <a:ext uri="{FF2B5EF4-FFF2-40B4-BE49-F238E27FC236}">
                <a16:creationId xmlns:a16="http://schemas.microsoft.com/office/drawing/2014/main" id="{A79CC998-9DAB-437B-B3FE-0E4808A3104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5" name="Freeform 2596">
            <a:extLst>
              <a:ext uri="{FF2B5EF4-FFF2-40B4-BE49-F238E27FC236}">
                <a16:creationId xmlns:a16="http://schemas.microsoft.com/office/drawing/2014/main" id="{9BDEF103-7FC2-4168-859D-BBD217E35887}"/>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6" name="Freeform 2597">
            <a:extLst>
              <a:ext uri="{FF2B5EF4-FFF2-40B4-BE49-F238E27FC236}">
                <a16:creationId xmlns:a16="http://schemas.microsoft.com/office/drawing/2014/main" id="{3AA7975E-8D0A-4C5D-8AA0-5939F84E2771}"/>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7" name="Freeform 2598">
            <a:extLst>
              <a:ext uri="{FF2B5EF4-FFF2-40B4-BE49-F238E27FC236}">
                <a16:creationId xmlns:a16="http://schemas.microsoft.com/office/drawing/2014/main" id="{B3F56655-26CA-402E-A231-F3E9BA41AFE6}"/>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8" name="Freeform 2599">
            <a:extLst>
              <a:ext uri="{FF2B5EF4-FFF2-40B4-BE49-F238E27FC236}">
                <a16:creationId xmlns:a16="http://schemas.microsoft.com/office/drawing/2014/main" id="{AFD9870E-61F5-46B1-8639-D6F476E5E21B}"/>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9" name="Rectangle 2600">
            <a:extLst>
              <a:ext uri="{FF2B5EF4-FFF2-40B4-BE49-F238E27FC236}">
                <a16:creationId xmlns:a16="http://schemas.microsoft.com/office/drawing/2014/main" id="{A08F31E0-89A7-4638-95B9-8A476AEF062F}"/>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77210" name="Freeform 2601">
            <a:extLst>
              <a:ext uri="{FF2B5EF4-FFF2-40B4-BE49-F238E27FC236}">
                <a16:creationId xmlns:a16="http://schemas.microsoft.com/office/drawing/2014/main" id="{5A95F125-C31D-4BFB-9E26-2109953C7D5E}"/>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1" name="Freeform 2602">
            <a:extLst>
              <a:ext uri="{FF2B5EF4-FFF2-40B4-BE49-F238E27FC236}">
                <a16:creationId xmlns:a16="http://schemas.microsoft.com/office/drawing/2014/main" id="{A751F59F-9CFD-4CEB-908E-7DEEADC3BF0B}"/>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2" name="Freeform 2603">
            <a:extLst>
              <a:ext uri="{FF2B5EF4-FFF2-40B4-BE49-F238E27FC236}">
                <a16:creationId xmlns:a16="http://schemas.microsoft.com/office/drawing/2014/main" id="{49405F16-BEF2-4E39-B869-43B830F99003}"/>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3" name="Freeform 2604">
            <a:extLst>
              <a:ext uri="{FF2B5EF4-FFF2-40B4-BE49-F238E27FC236}">
                <a16:creationId xmlns:a16="http://schemas.microsoft.com/office/drawing/2014/main" id="{8AFB2F13-DFBD-4ED4-9EC1-323EC64F78AE}"/>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4" name="Freeform 2605">
            <a:extLst>
              <a:ext uri="{FF2B5EF4-FFF2-40B4-BE49-F238E27FC236}">
                <a16:creationId xmlns:a16="http://schemas.microsoft.com/office/drawing/2014/main" id="{3A6BAEF7-4253-4F0A-B08A-3A5F6132C7E3}"/>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5" name="Freeform 2606">
            <a:extLst>
              <a:ext uri="{FF2B5EF4-FFF2-40B4-BE49-F238E27FC236}">
                <a16:creationId xmlns:a16="http://schemas.microsoft.com/office/drawing/2014/main" id="{E510A28D-FD12-40AC-B79F-C4155FAD7690}"/>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6" name="Freeform 2607">
            <a:extLst>
              <a:ext uri="{FF2B5EF4-FFF2-40B4-BE49-F238E27FC236}">
                <a16:creationId xmlns:a16="http://schemas.microsoft.com/office/drawing/2014/main" id="{49E83B5E-7398-4193-812C-F92FFE82F23E}"/>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7" name="Freeform 2608">
            <a:extLst>
              <a:ext uri="{FF2B5EF4-FFF2-40B4-BE49-F238E27FC236}">
                <a16:creationId xmlns:a16="http://schemas.microsoft.com/office/drawing/2014/main" id="{C201FE87-BC93-4F1E-82AE-7432740CA7FF}"/>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8" name="Freeform 2609">
            <a:extLst>
              <a:ext uri="{FF2B5EF4-FFF2-40B4-BE49-F238E27FC236}">
                <a16:creationId xmlns:a16="http://schemas.microsoft.com/office/drawing/2014/main" id="{A9F0F396-A740-4773-BC39-40B4D6291632}"/>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19" name="Freeform 2610">
            <a:extLst>
              <a:ext uri="{FF2B5EF4-FFF2-40B4-BE49-F238E27FC236}">
                <a16:creationId xmlns:a16="http://schemas.microsoft.com/office/drawing/2014/main" id="{BB550202-052B-489F-B7AF-DDE74123BEE8}"/>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0" name="Freeform 2611">
            <a:extLst>
              <a:ext uri="{FF2B5EF4-FFF2-40B4-BE49-F238E27FC236}">
                <a16:creationId xmlns:a16="http://schemas.microsoft.com/office/drawing/2014/main" id="{FAC98DAD-D2E7-4FB8-A856-B2824D7999F9}"/>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1" name="Freeform 2612">
            <a:extLst>
              <a:ext uri="{FF2B5EF4-FFF2-40B4-BE49-F238E27FC236}">
                <a16:creationId xmlns:a16="http://schemas.microsoft.com/office/drawing/2014/main" id="{0F934C55-301B-4D99-9494-AE3B82087A78}"/>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2" name="Freeform 2613">
            <a:extLst>
              <a:ext uri="{FF2B5EF4-FFF2-40B4-BE49-F238E27FC236}">
                <a16:creationId xmlns:a16="http://schemas.microsoft.com/office/drawing/2014/main" id="{585A13F4-36FE-4094-A369-E5702FAE20CB}"/>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3" name="Freeform 2614">
            <a:extLst>
              <a:ext uri="{FF2B5EF4-FFF2-40B4-BE49-F238E27FC236}">
                <a16:creationId xmlns:a16="http://schemas.microsoft.com/office/drawing/2014/main" id="{E33517CB-5A8E-4955-96BC-0EA560339899}"/>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4" name="Freeform 2615">
            <a:extLst>
              <a:ext uri="{FF2B5EF4-FFF2-40B4-BE49-F238E27FC236}">
                <a16:creationId xmlns:a16="http://schemas.microsoft.com/office/drawing/2014/main" id="{618BE816-68F6-4D86-81CA-968DE4D0A0FC}"/>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5" name="Freeform 2616">
            <a:extLst>
              <a:ext uri="{FF2B5EF4-FFF2-40B4-BE49-F238E27FC236}">
                <a16:creationId xmlns:a16="http://schemas.microsoft.com/office/drawing/2014/main" id="{603C52A1-86C8-4EF0-A289-48DE6AEAE3AF}"/>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6" name="Freeform 2617">
            <a:extLst>
              <a:ext uri="{FF2B5EF4-FFF2-40B4-BE49-F238E27FC236}">
                <a16:creationId xmlns:a16="http://schemas.microsoft.com/office/drawing/2014/main" id="{857E51C8-C0E7-435C-85A4-8760137D7E36}"/>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7" name="Freeform 2618">
            <a:extLst>
              <a:ext uri="{FF2B5EF4-FFF2-40B4-BE49-F238E27FC236}">
                <a16:creationId xmlns:a16="http://schemas.microsoft.com/office/drawing/2014/main" id="{114BCCB1-A78C-438F-A53D-4BA186905E0F}"/>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8" name="Freeform 2619">
            <a:extLst>
              <a:ext uri="{FF2B5EF4-FFF2-40B4-BE49-F238E27FC236}">
                <a16:creationId xmlns:a16="http://schemas.microsoft.com/office/drawing/2014/main" id="{E4AC0C14-F9FB-4D70-B1F0-73D47E6A6326}"/>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29" name="Freeform 2620">
            <a:extLst>
              <a:ext uri="{FF2B5EF4-FFF2-40B4-BE49-F238E27FC236}">
                <a16:creationId xmlns:a16="http://schemas.microsoft.com/office/drawing/2014/main" id="{A83242F8-D091-4D06-B9FB-AF7FCCB8223C}"/>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0" name="Freeform 2621">
            <a:extLst>
              <a:ext uri="{FF2B5EF4-FFF2-40B4-BE49-F238E27FC236}">
                <a16:creationId xmlns:a16="http://schemas.microsoft.com/office/drawing/2014/main" id="{1C3AFECA-A740-46D7-A328-3A871C1D9588}"/>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1" name="Freeform 2622">
            <a:extLst>
              <a:ext uri="{FF2B5EF4-FFF2-40B4-BE49-F238E27FC236}">
                <a16:creationId xmlns:a16="http://schemas.microsoft.com/office/drawing/2014/main" id="{FF856E17-9446-493B-AA98-5CEFA2266C81}"/>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2" name="Freeform 2623">
            <a:extLst>
              <a:ext uri="{FF2B5EF4-FFF2-40B4-BE49-F238E27FC236}">
                <a16:creationId xmlns:a16="http://schemas.microsoft.com/office/drawing/2014/main" id="{6D02AD1D-4617-4553-B1FB-CF9C98BB8989}"/>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3" name="Freeform 2624">
            <a:extLst>
              <a:ext uri="{FF2B5EF4-FFF2-40B4-BE49-F238E27FC236}">
                <a16:creationId xmlns:a16="http://schemas.microsoft.com/office/drawing/2014/main" id="{4F1671CE-3FCD-454B-B195-239EE8322FC1}"/>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4" name="Freeform 2625">
            <a:extLst>
              <a:ext uri="{FF2B5EF4-FFF2-40B4-BE49-F238E27FC236}">
                <a16:creationId xmlns:a16="http://schemas.microsoft.com/office/drawing/2014/main" id="{BE98FD03-A6F2-408C-B79D-13412E96F53D}"/>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5" name="Freeform 2626">
            <a:extLst>
              <a:ext uri="{FF2B5EF4-FFF2-40B4-BE49-F238E27FC236}">
                <a16:creationId xmlns:a16="http://schemas.microsoft.com/office/drawing/2014/main" id="{FADF3D41-F811-4308-8FCA-76142A531C18}"/>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6" name="Freeform 2627">
            <a:extLst>
              <a:ext uri="{FF2B5EF4-FFF2-40B4-BE49-F238E27FC236}">
                <a16:creationId xmlns:a16="http://schemas.microsoft.com/office/drawing/2014/main" id="{A4187043-81DB-4E37-A263-E430164D7268}"/>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7" name="Freeform 2628">
            <a:extLst>
              <a:ext uri="{FF2B5EF4-FFF2-40B4-BE49-F238E27FC236}">
                <a16:creationId xmlns:a16="http://schemas.microsoft.com/office/drawing/2014/main" id="{B02CED52-2643-469B-BAEA-99F01B5C4CF8}"/>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8" name="Freeform 2629">
            <a:extLst>
              <a:ext uri="{FF2B5EF4-FFF2-40B4-BE49-F238E27FC236}">
                <a16:creationId xmlns:a16="http://schemas.microsoft.com/office/drawing/2014/main" id="{B14000A9-3664-4A81-9284-EB0B24C7D483}"/>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39" name="Freeform 2630">
            <a:extLst>
              <a:ext uri="{FF2B5EF4-FFF2-40B4-BE49-F238E27FC236}">
                <a16:creationId xmlns:a16="http://schemas.microsoft.com/office/drawing/2014/main" id="{8353EBFB-04EF-4D11-8132-BAB377264A4A}"/>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0" name="Freeform 2631">
            <a:extLst>
              <a:ext uri="{FF2B5EF4-FFF2-40B4-BE49-F238E27FC236}">
                <a16:creationId xmlns:a16="http://schemas.microsoft.com/office/drawing/2014/main" id="{00CF3A44-2AAC-4CBD-9F27-1E74277FC572}"/>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1" name="Freeform 2632">
            <a:extLst>
              <a:ext uri="{FF2B5EF4-FFF2-40B4-BE49-F238E27FC236}">
                <a16:creationId xmlns:a16="http://schemas.microsoft.com/office/drawing/2014/main" id="{2C9E103A-C4DE-45B7-8268-ABFFB162B791}"/>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2" name="Freeform 2633">
            <a:extLst>
              <a:ext uri="{FF2B5EF4-FFF2-40B4-BE49-F238E27FC236}">
                <a16:creationId xmlns:a16="http://schemas.microsoft.com/office/drawing/2014/main" id="{28A54DC6-7A84-442F-8CFA-135108229791}"/>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3" name="Freeform 2634">
            <a:extLst>
              <a:ext uri="{FF2B5EF4-FFF2-40B4-BE49-F238E27FC236}">
                <a16:creationId xmlns:a16="http://schemas.microsoft.com/office/drawing/2014/main" id="{5DF9D3F3-4D2B-40A7-91EB-25228E0368F1}"/>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4" name="Freeform 2635">
            <a:extLst>
              <a:ext uri="{FF2B5EF4-FFF2-40B4-BE49-F238E27FC236}">
                <a16:creationId xmlns:a16="http://schemas.microsoft.com/office/drawing/2014/main" id="{04F74901-C314-45FD-A113-F04007393A41}"/>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5" name="Freeform 2636">
            <a:extLst>
              <a:ext uri="{FF2B5EF4-FFF2-40B4-BE49-F238E27FC236}">
                <a16:creationId xmlns:a16="http://schemas.microsoft.com/office/drawing/2014/main" id="{C90F64DD-F032-456F-90FA-AB9D999B1C3F}"/>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6" name="Freeform 2637">
            <a:extLst>
              <a:ext uri="{FF2B5EF4-FFF2-40B4-BE49-F238E27FC236}">
                <a16:creationId xmlns:a16="http://schemas.microsoft.com/office/drawing/2014/main" id="{68799EFD-D292-424E-8887-613FC81F7817}"/>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7" name="Freeform 2638">
            <a:extLst>
              <a:ext uri="{FF2B5EF4-FFF2-40B4-BE49-F238E27FC236}">
                <a16:creationId xmlns:a16="http://schemas.microsoft.com/office/drawing/2014/main" id="{924CCC66-6176-4420-AE89-7437344BA838}"/>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8" name="Freeform 2639">
            <a:extLst>
              <a:ext uri="{FF2B5EF4-FFF2-40B4-BE49-F238E27FC236}">
                <a16:creationId xmlns:a16="http://schemas.microsoft.com/office/drawing/2014/main" id="{3C7D1ADD-7CF0-4E92-83AA-F269DE6C3330}"/>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49" name="Freeform 2640">
            <a:extLst>
              <a:ext uri="{FF2B5EF4-FFF2-40B4-BE49-F238E27FC236}">
                <a16:creationId xmlns:a16="http://schemas.microsoft.com/office/drawing/2014/main" id="{F8CB6552-3FFF-465C-8510-43D13AC8B44F}"/>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0" name="Freeform 2641">
            <a:extLst>
              <a:ext uri="{FF2B5EF4-FFF2-40B4-BE49-F238E27FC236}">
                <a16:creationId xmlns:a16="http://schemas.microsoft.com/office/drawing/2014/main" id="{4D4F0217-D7AB-4BC1-903F-F9DA0A07CE2C}"/>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1" name="Freeform 2642">
            <a:extLst>
              <a:ext uri="{FF2B5EF4-FFF2-40B4-BE49-F238E27FC236}">
                <a16:creationId xmlns:a16="http://schemas.microsoft.com/office/drawing/2014/main" id="{9B6395FC-857E-4CAB-B738-DC45A951390D}"/>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2" name="Freeform 2643">
            <a:extLst>
              <a:ext uri="{FF2B5EF4-FFF2-40B4-BE49-F238E27FC236}">
                <a16:creationId xmlns:a16="http://schemas.microsoft.com/office/drawing/2014/main" id="{2D0C7CCC-DCFD-408B-A1F3-55776EEB89D9}"/>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3" name="Freeform 2644">
            <a:extLst>
              <a:ext uri="{FF2B5EF4-FFF2-40B4-BE49-F238E27FC236}">
                <a16:creationId xmlns:a16="http://schemas.microsoft.com/office/drawing/2014/main" id="{0D3C2C85-2625-4F54-B3B7-F7061695176B}"/>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54" name="Freeform 2645">
            <a:extLst>
              <a:ext uri="{FF2B5EF4-FFF2-40B4-BE49-F238E27FC236}">
                <a16:creationId xmlns:a16="http://schemas.microsoft.com/office/drawing/2014/main" id="{2C34EC51-D5E2-4FB7-8EBC-ABA7DB2D02B3}"/>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4" name="Group 2649">
          <a:extLst>
            <a:ext uri="{FF2B5EF4-FFF2-40B4-BE49-F238E27FC236}">
              <a16:creationId xmlns:a16="http://schemas.microsoft.com/office/drawing/2014/main" id="{0D849E0F-E66E-455D-802A-65B223D28F48}"/>
            </a:ext>
          </a:extLst>
        </xdr:cNvPr>
        <xdr:cNvGrpSpPr>
          <a:grpSpLocks/>
        </xdr:cNvGrpSpPr>
      </xdr:nvGrpSpPr>
      <xdr:grpSpPr bwMode="auto">
        <a:xfrm>
          <a:off x="6562725" y="5219700"/>
          <a:ext cx="0" cy="0"/>
          <a:chOff x="1021" y="700"/>
          <a:chExt cx="143" cy="91"/>
        </a:xfrm>
      </xdr:grpSpPr>
      <xdr:sp macro="" textlink="">
        <xdr:nvSpPr>
          <xdr:cNvPr id="1977201" name="Freeform 2647">
            <a:extLst>
              <a:ext uri="{FF2B5EF4-FFF2-40B4-BE49-F238E27FC236}">
                <a16:creationId xmlns:a16="http://schemas.microsoft.com/office/drawing/2014/main" id="{C5D9F01D-488F-48FB-981E-B2314CC4500F}"/>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202" name="Freeform 2648">
            <a:extLst>
              <a:ext uri="{FF2B5EF4-FFF2-40B4-BE49-F238E27FC236}">
                <a16:creationId xmlns:a16="http://schemas.microsoft.com/office/drawing/2014/main" id="{ECFEFA58-988A-482A-9D3C-E93D34E5BAEB}"/>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977045" name="Group 2664">
          <a:extLst>
            <a:ext uri="{FF2B5EF4-FFF2-40B4-BE49-F238E27FC236}">
              <a16:creationId xmlns:a16="http://schemas.microsoft.com/office/drawing/2014/main" id="{5E92EDD2-1AC5-4B0F-8884-9A5A44AF7D16}"/>
            </a:ext>
          </a:extLst>
        </xdr:cNvPr>
        <xdr:cNvGrpSpPr>
          <a:grpSpLocks/>
        </xdr:cNvGrpSpPr>
      </xdr:nvGrpSpPr>
      <xdr:grpSpPr bwMode="auto">
        <a:xfrm>
          <a:off x="5391150" y="6162675"/>
          <a:ext cx="1171575" cy="0"/>
          <a:chOff x="605" y="794"/>
          <a:chExt cx="214" cy="179"/>
        </a:xfrm>
      </xdr:grpSpPr>
      <xdr:sp macro="" textlink="">
        <xdr:nvSpPr>
          <xdr:cNvPr id="1977190" name="Freeform 2653">
            <a:extLst>
              <a:ext uri="{FF2B5EF4-FFF2-40B4-BE49-F238E27FC236}">
                <a16:creationId xmlns:a16="http://schemas.microsoft.com/office/drawing/2014/main" id="{57D7DF2C-5743-46FA-9AD9-E43F8509E3C4}"/>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91" name="Freeform 2654">
            <a:extLst>
              <a:ext uri="{FF2B5EF4-FFF2-40B4-BE49-F238E27FC236}">
                <a16:creationId xmlns:a16="http://schemas.microsoft.com/office/drawing/2014/main" id="{6711E256-3F89-44DC-B5EE-A67CB6E488A1}"/>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2" name="Freeform 2655">
            <a:extLst>
              <a:ext uri="{FF2B5EF4-FFF2-40B4-BE49-F238E27FC236}">
                <a16:creationId xmlns:a16="http://schemas.microsoft.com/office/drawing/2014/main" id="{621E98DE-A72D-4F52-928F-5918F725A85B}"/>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3" name="Freeform 2656">
            <a:extLst>
              <a:ext uri="{FF2B5EF4-FFF2-40B4-BE49-F238E27FC236}">
                <a16:creationId xmlns:a16="http://schemas.microsoft.com/office/drawing/2014/main" id="{D280A243-FD5D-4CBF-8561-E6243A074C63}"/>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4" name="Freeform 2657">
            <a:extLst>
              <a:ext uri="{FF2B5EF4-FFF2-40B4-BE49-F238E27FC236}">
                <a16:creationId xmlns:a16="http://schemas.microsoft.com/office/drawing/2014/main" id="{A0BF1436-8CE7-41A4-8F9C-8EC89B038079}"/>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5" name="Freeform 2658">
            <a:extLst>
              <a:ext uri="{FF2B5EF4-FFF2-40B4-BE49-F238E27FC236}">
                <a16:creationId xmlns:a16="http://schemas.microsoft.com/office/drawing/2014/main" id="{72285A51-30E0-49CD-A548-FDC16F0D79E1}"/>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6" name="Freeform 2659">
            <a:extLst>
              <a:ext uri="{FF2B5EF4-FFF2-40B4-BE49-F238E27FC236}">
                <a16:creationId xmlns:a16="http://schemas.microsoft.com/office/drawing/2014/main" id="{E6181A28-8C3A-4672-A0DE-54E24E077BAA}"/>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7" name="Freeform 2660">
            <a:extLst>
              <a:ext uri="{FF2B5EF4-FFF2-40B4-BE49-F238E27FC236}">
                <a16:creationId xmlns:a16="http://schemas.microsoft.com/office/drawing/2014/main" id="{E518BB20-EBE0-49BF-98C8-9FEC802395A0}"/>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8" name="Freeform 2661">
            <a:extLst>
              <a:ext uri="{FF2B5EF4-FFF2-40B4-BE49-F238E27FC236}">
                <a16:creationId xmlns:a16="http://schemas.microsoft.com/office/drawing/2014/main" id="{8DF35DC2-E015-47B3-8C05-BEBE1FA8F7D4}"/>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99" name="Freeform 2662">
            <a:extLst>
              <a:ext uri="{FF2B5EF4-FFF2-40B4-BE49-F238E27FC236}">
                <a16:creationId xmlns:a16="http://schemas.microsoft.com/office/drawing/2014/main" id="{0661EE25-B865-4D05-805B-755A450FD990}"/>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200" name="Freeform 2663">
            <a:extLst>
              <a:ext uri="{FF2B5EF4-FFF2-40B4-BE49-F238E27FC236}">
                <a16:creationId xmlns:a16="http://schemas.microsoft.com/office/drawing/2014/main" id="{E5F1B49B-030A-4C9D-AF05-9EEFC6240C05}"/>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977046" name="Group 2737">
          <a:extLst>
            <a:ext uri="{FF2B5EF4-FFF2-40B4-BE49-F238E27FC236}">
              <a16:creationId xmlns:a16="http://schemas.microsoft.com/office/drawing/2014/main" id="{F18B7E96-BA26-4F1F-AB11-CC1B40CDAA12}"/>
            </a:ext>
          </a:extLst>
        </xdr:cNvPr>
        <xdr:cNvGrpSpPr>
          <a:grpSpLocks/>
        </xdr:cNvGrpSpPr>
      </xdr:nvGrpSpPr>
      <xdr:grpSpPr bwMode="auto">
        <a:xfrm>
          <a:off x="4914900" y="6162675"/>
          <a:ext cx="1409700" cy="0"/>
          <a:chOff x="555" y="615"/>
          <a:chExt cx="148" cy="200"/>
        </a:xfrm>
      </xdr:grpSpPr>
      <xdr:sp macro="" textlink="">
        <xdr:nvSpPr>
          <xdr:cNvPr id="1977118" name="Freeform 2665">
            <a:extLst>
              <a:ext uri="{FF2B5EF4-FFF2-40B4-BE49-F238E27FC236}">
                <a16:creationId xmlns:a16="http://schemas.microsoft.com/office/drawing/2014/main" id="{E7ECAEEE-8164-46A5-B626-1950639E98F3}"/>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19" name="Freeform 2666">
            <a:extLst>
              <a:ext uri="{FF2B5EF4-FFF2-40B4-BE49-F238E27FC236}">
                <a16:creationId xmlns:a16="http://schemas.microsoft.com/office/drawing/2014/main" id="{02A28ED6-B052-4DD7-B534-B7C36375A4B2}"/>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0" name="Freeform 2667">
            <a:extLst>
              <a:ext uri="{FF2B5EF4-FFF2-40B4-BE49-F238E27FC236}">
                <a16:creationId xmlns:a16="http://schemas.microsoft.com/office/drawing/2014/main" id="{995497BF-63FB-460F-B61E-15B35B5C9B07}"/>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1" name="Freeform 2668">
            <a:extLst>
              <a:ext uri="{FF2B5EF4-FFF2-40B4-BE49-F238E27FC236}">
                <a16:creationId xmlns:a16="http://schemas.microsoft.com/office/drawing/2014/main" id="{2EEED1F6-5D7B-47AB-BE51-C547222D17BE}"/>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2" name="Freeform 2669">
            <a:extLst>
              <a:ext uri="{FF2B5EF4-FFF2-40B4-BE49-F238E27FC236}">
                <a16:creationId xmlns:a16="http://schemas.microsoft.com/office/drawing/2014/main" id="{AE3C9076-508E-457F-8DA9-405385E2D14C}"/>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3" name="Freeform 2670">
            <a:extLst>
              <a:ext uri="{FF2B5EF4-FFF2-40B4-BE49-F238E27FC236}">
                <a16:creationId xmlns:a16="http://schemas.microsoft.com/office/drawing/2014/main" id="{C79EC4D2-0DD7-4F09-A4AC-A33052A0294E}"/>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4" name="Freeform 2671">
            <a:extLst>
              <a:ext uri="{FF2B5EF4-FFF2-40B4-BE49-F238E27FC236}">
                <a16:creationId xmlns:a16="http://schemas.microsoft.com/office/drawing/2014/main" id="{F8DB3ABF-FE6B-41A4-B687-C9D1D7385420}"/>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5" name="Freeform 2672">
            <a:extLst>
              <a:ext uri="{FF2B5EF4-FFF2-40B4-BE49-F238E27FC236}">
                <a16:creationId xmlns:a16="http://schemas.microsoft.com/office/drawing/2014/main" id="{69840381-AE3D-434F-A45E-BD984261A0FD}"/>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6" name="Freeform 2673">
            <a:extLst>
              <a:ext uri="{FF2B5EF4-FFF2-40B4-BE49-F238E27FC236}">
                <a16:creationId xmlns:a16="http://schemas.microsoft.com/office/drawing/2014/main" id="{485CFDCD-7F1B-47BF-A656-7685C5A6AF0F}"/>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7" name="Freeform 2674">
            <a:extLst>
              <a:ext uri="{FF2B5EF4-FFF2-40B4-BE49-F238E27FC236}">
                <a16:creationId xmlns:a16="http://schemas.microsoft.com/office/drawing/2014/main" id="{05CB156F-25DC-4560-ADF8-5A3128868D2F}"/>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8" name="Freeform 2675">
            <a:extLst>
              <a:ext uri="{FF2B5EF4-FFF2-40B4-BE49-F238E27FC236}">
                <a16:creationId xmlns:a16="http://schemas.microsoft.com/office/drawing/2014/main" id="{75824AF9-C9F3-49C2-B14E-C1A5889D573D}"/>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29" name="Freeform 2676">
            <a:extLst>
              <a:ext uri="{FF2B5EF4-FFF2-40B4-BE49-F238E27FC236}">
                <a16:creationId xmlns:a16="http://schemas.microsoft.com/office/drawing/2014/main" id="{FE86FF81-94CB-452F-B6B0-9F7F5AEFEF63}"/>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0" name="Freeform 2677">
            <a:extLst>
              <a:ext uri="{FF2B5EF4-FFF2-40B4-BE49-F238E27FC236}">
                <a16:creationId xmlns:a16="http://schemas.microsoft.com/office/drawing/2014/main" id="{D9501E74-B47B-4547-A5D9-612B093FF222}"/>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1" name="Freeform 2678">
            <a:extLst>
              <a:ext uri="{FF2B5EF4-FFF2-40B4-BE49-F238E27FC236}">
                <a16:creationId xmlns:a16="http://schemas.microsoft.com/office/drawing/2014/main" id="{7C0AC0B8-4A72-402D-8886-CA054B19D96F}"/>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2" name="Freeform 2679">
            <a:extLst>
              <a:ext uri="{FF2B5EF4-FFF2-40B4-BE49-F238E27FC236}">
                <a16:creationId xmlns:a16="http://schemas.microsoft.com/office/drawing/2014/main" id="{0236A62C-55E3-4696-A6F8-164E92047A86}"/>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3" name="Freeform 2680">
            <a:extLst>
              <a:ext uri="{FF2B5EF4-FFF2-40B4-BE49-F238E27FC236}">
                <a16:creationId xmlns:a16="http://schemas.microsoft.com/office/drawing/2014/main" id="{1014AD79-6965-4664-9793-9263D65FABFA}"/>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4" name="Freeform 2681">
            <a:extLst>
              <a:ext uri="{FF2B5EF4-FFF2-40B4-BE49-F238E27FC236}">
                <a16:creationId xmlns:a16="http://schemas.microsoft.com/office/drawing/2014/main" id="{62292386-EBB7-4E51-B652-26D348B6BCF6}"/>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5" name="Freeform 2682">
            <a:extLst>
              <a:ext uri="{FF2B5EF4-FFF2-40B4-BE49-F238E27FC236}">
                <a16:creationId xmlns:a16="http://schemas.microsoft.com/office/drawing/2014/main" id="{7704A5C8-E428-41A0-8E61-8EFE76905620}"/>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6" name="Freeform 2683">
            <a:extLst>
              <a:ext uri="{FF2B5EF4-FFF2-40B4-BE49-F238E27FC236}">
                <a16:creationId xmlns:a16="http://schemas.microsoft.com/office/drawing/2014/main" id="{6C899A45-35D4-4F24-8B75-9E426DCC1B45}"/>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7" name="Freeform 2684">
            <a:extLst>
              <a:ext uri="{FF2B5EF4-FFF2-40B4-BE49-F238E27FC236}">
                <a16:creationId xmlns:a16="http://schemas.microsoft.com/office/drawing/2014/main" id="{1366E3FA-56BA-4232-950D-99A0BCA803DB}"/>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8" name="Freeform 2685">
            <a:extLst>
              <a:ext uri="{FF2B5EF4-FFF2-40B4-BE49-F238E27FC236}">
                <a16:creationId xmlns:a16="http://schemas.microsoft.com/office/drawing/2014/main" id="{3F04AAD8-7B35-4AB3-B33E-2DD7BCB803E3}"/>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39" name="Freeform 2686">
            <a:extLst>
              <a:ext uri="{FF2B5EF4-FFF2-40B4-BE49-F238E27FC236}">
                <a16:creationId xmlns:a16="http://schemas.microsoft.com/office/drawing/2014/main" id="{48FB37FA-DAFD-4B3F-AEA2-B0F29B9C108B}"/>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0" name="Freeform 2687">
            <a:extLst>
              <a:ext uri="{FF2B5EF4-FFF2-40B4-BE49-F238E27FC236}">
                <a16:creationId xmlns:a16="http://schemas.microsoft.com/office/drawing/2014/main" id="{7A73114B-C4E6-4995-9627-FB0392EC3F31}"/>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1" name="Freeform 2688">
            <a:extLst>
              <a:ext uri="{FF2B5EF4-FFF2-40B4-BE49-F238E27FC236}">
                <a16:creationId xmlns:a16="http://schemas.microsoft.com/office/drawing/2014/main" id="{AAD15F9F-CD33-4D28-81D8-626EF4B77DDF}"/>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2" name="Freeform 2689">
            <a:extLst>
              <a:ext uri="{FF2B5EF4-FFF2-40B4-BE49-F238E27FC236}">
                <a16:creationId xmlns:a16="http://schemas.microsoft.com/office/drawing/2014/main" id="{AF96A2A1-4F83-4EAD-BB9A-9F695B9AB28E}"/>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3" name="Freeform 2690">
            <a:extLst>
              <a:ext uri="{FF2B5EF4-FFF2-40B4-BE49-F238E27FC236}">
                <a16:creationId xmlns:a16="http://schemas.microsoft.com/office/drawing/2014/main" id="{62390142-B9B3-401D-AF61-D55F4E2AD8B8}"/>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4" name="Freeform 2691">
            <a:extLst>
              <a:ext uri="{FF2B5EF4-FFF2-40B4-BE49-F238E27FC236}">
                <a16:creationId xmlns:a16="http://schemas.microsoft.com/office/drawing/2014/main" id="{40E1D6CE-D840-447C-8410-569954F75D95}"/>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5" name="Freeform 2692">
            <a:extLst>
              <a:ext uri="{FF2B5EF4-FFF2-40B4-BE49-F238E27FC236}">
                <a16:creationId xmlns:a16="http://schemas.microsoft.com/office/drawing/2014/main" id="{475E9F66-930C-4213-8A88-C0124F5F51E6}"/>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6" name="Freeform 2693">
            <a:extLst>
              <a:ext uri="{FF2B5EF4-FFF2-40B4-BE49-F238E27FC236}">
                <a16:creationId xmlns:a16="http://schemas.microsoft.com/office/drawing/2014/main" id="{7C72CB13-B74D-49AF-AC24-53E307A507B6}"/>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7" name="Freeform 2694">
            <a:extLst>
              <a:ext uri="{FF2B5EF4-FFF2-40B4-BE49-F238E27FC236}">
                <a16:creationId xmlns:a16="http://schemas.microsoft.com/office/drawing/2014/main" id="{FD33938D-DD40-4957-A69A-15BD511A4B1B}"/>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8" name="Freeform 2695">
            <a:extLst>
              <a:ext uri="{FF2B5EF4-FFF2-40B4-BE49-F238E27FC236}">
                <a16:creationId xmlns:a16="http://schemas.microsoft.com/office/drawing/2014/main" id="{D29DD5A4-3ABB-41D0-B5A1-E00AA6447F90}"/>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49" name="Freeform 2696">
            <a:extLst>
              <a:ext uri="{FF2B5EF4-FFF2-40B4-BE49-F238E27FC236}">
                <a16:creationId xmlns:a16="http://schemas.microsoft.com/office/drawing/2014/main" id="{D93BC4C2-4A61-41E1-973A-16928C4F6AD9}"/>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0" name="Freeform 2697">
            <a:extLst>
              <a:ext uri="{FF2B5EF4-FFF2-40B4-BE49-F238E27FC236}">
                <a16:creationId xmlns:a16="http://schemas.microsoft.com/office/drawing/2014/main" id="{E91EE8DF-07A2-4073-8822-2A63E92A59A3}"/>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1" name="Freeform 2698">
            <a:extLst>
              <a:ext uri="{FF2B5EF4-FFF2-40B4-BE49-F238E27FC236}">
                <a16:creationId xmlns:a16="http://schemas.microsoft.com/office/drawing/2014/main" id="{9DF356F1-FF57-489B-A9E8-CB376759FB94}"/>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2" name="Freeform 2699">
            <a:extLst>
              <a:ext uri="{FF2B5EF4-FFF2-40B4-BE49-F238E27FC236}">
                <a16:creationId xmlns:a16="http://schemas.microsoft.com/office/drawing/2014/main" id="{87A9CE83-B43B-489E-81B9-FB5E71328409}"/>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3" name="Freeform 2700">
            <a:extLst>
              <a:ext uri="{FF2B5EF4-FFF2-40B4-BE49-F238E27FC236}">
                <a16:creationId xmlns:a16="http://schemas.microsoft.com/office/drawing/2014/main" id="{33DE22F6-D6AC-40E1-BA1A-65BC458E6854}"/>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4" name="Freeform 2701">
            <a:extLst>
              <a:ext uri="{FF2B5EF4-FFF2-40B4-BE49-F238E27FC236}">
                <a16:creationId xmlns:a16="http://schemas.microsoft.com/office/drawing/2014/main" id="{DB6AE8E3-590B-48A6-B392-A53E45E5C36E}"/>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5" name="Freeform 2702">
            <a:extLst>
              <a:ext uri="{FF2B5EF4-FFF2-40B4-BE49-F238E27FC236}">
                <a16:creationId xmlns:a16="http://schemas.microsoft.com/office/drawing/2014/main" id="{2B7F22B0-BD21-462C-BC89-1466133FB559}"/>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6" name="Freeform 2703">
            <a:extLst>
              <a:ext uri="{FF2B5EF4-FFF2-40B4-BE49-F238E27FC236}">
                <a16:creationId xmlns:a16="http://schemas.microsoft.com/office/drawing/2014/main" id="{C0615B3B-15A8-4A2C-B504-DFEDC841368C}"/>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7" name="Freeform 2704">
            <a:extLst>
              <a:ext uri="{FF2B5EF4-FFF2-40B4-BE49-F238E27FC236}">
                <a16:creationId xmlns:a16="http://schemas.microsoft.com/office/drawing/2014/main" id="{09051350-2444-42F5-8A33-A208D040A79C}"/>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8" name="Freeform 2705">
            <a:extLst>
              <a:ext uri="{FF2B5EF4-FFF2-40B4-BE49-F238E27FC236}">
                <a16:creationId xmlns:a16="http://schemas.microsoft.com/office/drawing/2014/main" id="{1CB6D79D-DC86-4C10-9800-4457C5809F24}"/>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59" name="Freeform 2706">
            <a:extLst>
              <a:ext uri="{FF2B5EF4-FFF2-40B4-BE49-F238E27FC236}">
                <a16:creationId xmlns:a16="http://schemas.microsoft.com/office/drawing/2014/main" id="{758FD85B-8D00-4D05-B7AD-840627E8D2DF}"/>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0" name="Freeform 2707">
            <a:extLst>
              <a:ext uri="{FF2B5EF4-FFF2-40B4-BE49-F238E27FC236}">
                <a16:creationId xmlns:a16="http://schemas.microsoft.com/office/drawing/2014/main" id="{5CD73558-AD7D-40D6-BCE8-CAC8D338CFD8}"/>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1" name="Freeform 2708">
            <a:extLst>
              <a:ext uri="{FF2B5EF4-FFF2-40B4-BE49-F238E27FC236}">
                <a16:creationId xmlns:a16="http://schemas.microsoft.com/office/drawing/2014/main" id="{5FBF21EF-2EFF-480B-90DA-3DFF4016F198}"/>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2" name="Freeform 2709">
            <a:extLst>
              <a:ext uri="{FF2B5EF4-FFF2-40B4-BE49-F238E27FC236}">
                <a16:creationId xmlns:a16="http://schemas.microsoft.com/office/drawing/2014/main" id="{041324EB-ED5C-4C57-B08F-A8BFBF008979}"/>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3" name="Freeform 2710">
            <a:extLst>
              <a:ext uri="{FF2B5EF4-FFF2-40B4-BE49-F238E27FC236}">
                <a16:creationId xmlns:a16="http://schemas.microsoft.com/office/drawing/2014/main" id="{ACA994A2-28D8-4740-AC30-5DCF98EF1C3C}"/>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4" name="Freeform 2711">
            <a:extLst>
              <a:ext uri="{FF2B5EF4-FFF2-40B4-BE49-F238E27FC236}">
                <a16:creationId xmlns:a16="http://schemas.microsoft.com/office/drawing/2014/main" id="{211476CD-C1DB-4BE5-B3C7-E3F47D57337B}"/>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5" name="Freeform 2712">
            <a:extLst>
              <a:ext uri="{FF2B5EF4-FFF2-40B4-BE49-F238E27FC236}">
                <a16:creationId xmlns:a16="http://schemas.microsoft.com/office/drawing/2014/main" id="{DDF6D97B-1117-4589-B3E4-D95430390DA8}"/>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6" name="Freeform 2713">
            <a:extLst>
              <a:ext uri="{FF2B5EF4-FFF2-40B4-BE49-F238E27FC236}">
                <a16:creationId xmlns:a16="http://schemas.microsoft.com/office/drawing/2014/main" id="{ACFE3411-CC12-41C3-B5B5-2AE1D4246AA0}"/>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7" name="Freeform 2714">
            <a:extLst>
              <a:ext uri="{FF2B5EF4-FFF2-40B4-BE49-F238E27FC236}">
                <a16:creationId xmlns:a16="http://schemas.microsoft.com/office/drawing/2014/main" id="{8D3D33A4-2D49-4DA8-B4DB-9531351DCDC1}"/>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8" name="Freeform 2715">
            <a:extLst>
              <a:ext uri="{FF2B5EF4-FFF2-40B4-BE49-F238E27FC236}">
                <a16:creationId xmlns:a16="http://schemas.microsoft.com/office/drawing/2014/main" id="{72370223-D8AD-41F9-92EC-97603164092E}"/>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69" name="Freeform 2716">
            <a:extLst>
              <a:ext uri="{FF2B5EF4-FFF2-40B4-BE49-F238E27FC236}">
                <a16:creationId xmlns:a16="http://schemas.microsoft.com/office/drawing/2014/main" id="{8BB3DAE5-5B40-465C-B4D5-C1FDB05D0A86}"/>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0" name="Freeform 2717">
            <a:extLst>
              <a:ext uri="{FF2B5EF4-FFF2-40B4-BE49-F238E27FC236}">
                <a16:creationId xmlns:a16="http://schemas.microsoft.com/office/drawing/2014/main" id="{442A20CA-F4FE-4FC3-ADA8-6A812FAA3261}"/>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1" name="Freeform 2718">
            <a:extLst>
              <a:ext uri="{FF2B5EF4-FFF2-40B4-BE49-F238E27FC236}">
                <a16:creationId xmlns:a16="http://schemas.microsoft.com/office/drawing/2014/main" id="{6DD6DDF6-5777-4C89-B74A-8BDBB8B4F37A}"/>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2" name="Freeform 2719">
            <a:extLst>
              <a:ext uri="{FF2B5EF4-FFF2-40B4-BE49-F238E27FC236}">
                <a16:creationId xmlns:a16="http://schemas.microsoft.com/office/drawing/2014/main" id="{F7E14430-FA8D-40CF-B079-2CB885C7363D}"/>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3" name="Freeform 2720">
            <a:extLst>
              <a:ext uri="{FF2B5EF4-FFF2-40B4-BE49-F238E27FC236}">
                <a16:creationId xmlns:a16="http://schemas.microsoft.com/office/drawing/2014/main" id="{AAA9C435-59B3-4968-A1F9-94BDB7DA89AB}"/>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4" name="Freeform 2721">
            <a:extLst>
              <a:ext uri="{FF2B5EF4-FFF2-40B4-BE49-F238E27FC236}">
                <a16:creationId xmlns:a16="http://schemas.microsoft.com/office/drawing/2014/main" id="{545AEC58-C0BA-42FC-A478-8F74EE5453E2}"/>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5" name="Freeform 2722">
            <a:extLst>
              <a:ext uri="{FF2B5EF4-FFF2-40B4-BE49-F238E27FC236}">
                <a16:creationId xmlns:a16="http://schemas.microsoft.com/office/drawing/2014/main" id="{C1EE5DA3-577F-46A7-8793-0A2AA81ACE3B}"/>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6" name="Freeform 2723">
            <a:extLst>
              <a:ext uri="{FF2B5EF4-FFF2-40B4-BE49-F238E27FC236}">
                <a16:creationId xmlns:a16="http://schemas.microsoft.com/office/drawing/2014/main" id="{761A5527-3C6F-47DF-8E75-09950E0045F0}"/>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7" name="Freeform 2724">
            <a:extLst>
              <a:ext uri="{FF2B5EF4-FFF2-40B4-BE49-F238E27FC236}">
                <a16:creationId xmlns:a16="http://schemas.microsoft.com/office/drawing/2014/main" id="{40B62E69-4AF7-4217-8EA8-3419CFE75D8E}"/>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8" name="Freeform 2725">
            <a:extLst>
              <a:ext uri="{FF2B5EF4-FFF2-40B4-BE49-F238E27FC236}">
                <a16:creationId xmlns:a16="http://schemas.microsoft.com/office/drawing/2014/main" id="{818A4C96-9E14-4B01-88E0-65B2C9D50ACC}"/>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79" name="Freeform 2726">
            <a:extLst>
              <a:ext uri="{FF2B5EF4-FFF2-40B4-BE49-F238E27FC236}">
                <a16:creationId xmlns:a16="http://schemas.microsoft.com/office/drawing/2014/main" id="{A6775497-3DB0-49CD-A658-F31E007569A4}"/>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0" name="Freeform 2727">
            <a:extLst>
              <a:ext uri="{FF2B5EF4-FFF2-40B4-BE49-F238E27FC236}">
                <a16:creationId xmlns:a16="http://schemas.microsoft.com/office/drawing/2014/main" id="{6A89050F-97D9-44A4-877C-9F9D412E66E6}"/>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1" name="Freeform 2728">
            <a:extLst>
              <a:ext uri="{FF2B5EF4-FFF2-40B4-BE49-F238E27FC236}">
                <a16:creationId xmlns:a16="http://schemas.microsoft.com/office/drawing/2014/main" id="{7524EFB8-C073-4519-9472-86F837519F9A}"/>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2" name="Freeform 2729">
            <a:extLst>
              <a:ext uri="{FF2B5EF4-FFF2-40B4-BE49-F238E27FC236}">
                <a16:creationId xmlns:a16="http://schemas.microsoft.com/office/drawing/2014/main" id="{1D94328D-2BCD-4034-8C0F-ACD4BAE72193}"/>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3" name="Freeform 2730">
            <a:extLst>
              <a:ext uri="{FF2B5EF4-FFF2-40B4-BE49-F238E27FC236}">
                <a16:creationId xmlns:a16="http://schemas.microsoft.com/office/drawing/2014/main" id="{96CD2BA7-B378-4626-818B-741B4144464B}"/>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4" name="Freeform 2731">
            <a:extLst>
              <a:ext uri="{FF2B5EF4-FFF2-40B4-BE49-F238E27FC236}">
                <a16:creationId xmlns:a16="http://schemas.microsoft.com/office/drawing/2014/main" id="{E0AADC6A-15E3-4FF8-A06F-411026015529}"/>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5" name="Freeform 2732">
            <a:extLst>
              <a:ext uri="{FF2B5EF4-FFF2-40B4-BE49-F238E27FC236}">
                <a16:creationId xmlns:a16="http://schemas.microsoft.com/office/drawing/2014/main" id="{2756866D-2E24-487A-B7BB-4B1CE7B6EDDF}"/>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6" name="Freeform 2733">
            <a:extLst>
              <a:ext uri="{FF2B5EF4-FFF2-40B4-BE49-F238E27FC236}">
                <a16:creationId xmlns:a16="http://schemas.microsoft.com/office/drawing/2014/main" id="{4EF5D6AB-79EF-44A5-A42F-017F69F6847B}"/>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7" name="Freeform 2734">
            <a:extLst>
              <a:ext uri="{FF2B5EF4-FFF2-40B4-BE49-F238E27FC236}">
                <a16:creationId xmlns:a16="http://schemas.microsoft.com/office/drawing/2014/main" id="{3727A449-CA9C-42B2-9533-5DA4EC3D4B1F}"/>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8" name="Freeform 2735">
            <a:extLst>
              <a:ext uri="{FF2B5EF4-FFF2-40B4-BE49-F238E27FC236}">
                <a16:creationId xmlns:a16="http://schemas.microsoft.com/office/drawing/2014/main" id="{BA4E96F0-D37E-43F1-A3B4-C6302EB205EC}"/>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89" name="Freeform 2736">
            <a:extLst>
              <a:ext uri="{FF2B5EF4-FFF2-40B4-BE49-F238E27FC236}">
                <a16:creationId xmlns:a16="http://schemas.microsoft.com/office/drawing/2014/main" id="{18AFC623-44DD-4608-9F0B-FEF4A704778F}"/>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977047" name="Group 2740">
          <a:extLst>
            <a:ext uri="{FF2B5EF4-FFF2-40B4-BE49-F238E27FC236}">
              <a16:creationId xmlns:a16="http://schemas.microsoft.com/office/drawing/2014/main" id="{8B178D8D-BEBC-46E4-ABB4-EDA904FC161C}"/>
            </a:ext>
          </a:extLst>
        </xdr:cNvPr>
        <xdr:cNvGrpSpPr>
          <a:grpSpLocks/>
        </xdr:cNvGrpSpPr>
      </xdr:nvGrpSpPr>
      <xdr:grpSpPr bwMode="auto">
        <a:xfrm>
          <a:off x="5191125" y="6162675"/>
          <a:ext cx="581025" cy="0"/>
          <a:chOff x="584" y="1073"/>
          <a:chExt cx="61" cy="17"/>
        </a:xfrm>
      </xdr:grpSpPr>
      <xdr:sp macro="" textlink="">
        <xdr:nvSpPr>
          <xdr:cNvPr id="1977116" name="Freeform 2738">
            <a:extLst>
              <a:ext uri="{FF2B5EF4-FFF2-40B4-BE49-F238E27FC236}">
                <a16:creationId xmlns:a16="http://schemas.microsoft.com/office/drawing/2014/main" id="{91EA9932-C33B-4F62-AFB5-7D7AA424A57C}"/>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17" name="Freeform 2739">
            <a:extLst>
              <a:ext uri="{FF2B5EF4-FFF2-40B4-BE49-F238E27FC236}">
                <a16:creationId xmlns:a16="http://schemas.microsoft.com/office/drawing/2014/main" id="{3EFC4901-0E25-4DB7-9277-B6074EADFDF6}"/>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8" name="Group 2743">
          <a:extLst>
            <a:ext uri="{FF2B5EF4-FFF2-40B4-BE49-F238E27FC236}">
              <a16:creationId xmlns:a16="http://schemas.microsoft.com/office/drawing/2014/main" id="{BB72F893-3BF3-4078-AEC0-7379889B797A}"/>
            </a:ext>
          </a:extLst>
        </xdr:cNvPr>
        <xdr:cNvGrpSpPr>
          <a:grpSpLocks/>
        </xdr:cNvGrpSpPr>
      </xdr:nvGrpSpPr>
      <xdr:grpSpPr bwMode="auto">
        <a:xfrm>
          <a:off x="6562725" y="5219700"/>
          <a:ext cx="0" cy="0"/>
          <a:chOff x="927" y="821"/>
          <a:chExt cx="85" cy="34"/>
        </a:xfrm>
      </xdr:grpSpPr>
      <xdr:sp macro="" textlink="">
        <xdr:nvSpPr>
          <xdr:cNvPr id="1977114" name="Freeform 2741">
            <a:extLst>
              <a:ext uri="{FF2B5EF4-FFF2-40B4-BE49-F238E27FC236}">
                <a16:creationId xmlns:a16="http://schemas.microsoft.com/office/drawing/2014/main" id="{8D953D05-58A3-457F-9EF0-A64EF2F321A2}"/>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15" name="Freeform 2742">
            <a:extLst>
              <a:ext uri="{FF2B5EF4-FFF2-40B4-BE49-F238E27FC236}">
                <a16:creationId xmlns:a16="http://schemas.microsoft.com/office/drawing/2014/main" id="{C2FE5CAF-B734-42A9-BED4-728F371879C2}"/>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49" name="Group 2752">
          <a:extLst>
            <a:ext uri="{FF2B5EF4-FFF2-40B4-BE49-F238E27FC236}">
              <a16:creationId xmlns:a16="http://schemas.microsoft.com/office/drawing/2014/main" id="{92F4554E-0FAB-4B3B-B244-7C29832FADE7}"/>
            </a:ext>
          </a:extLst>
        </xdr:cNvPr>
        <xdr:cNvGrpSpPr>
          <a:grpSpLocks/>
        </xdr:cNvGrpSpPr>
      </xdr:nvGrpSpPr>
      <xdr:grpSpPr bwMode="auto">
        <a:xfrm>
          <a:off x="6562725" y="5219700"/>
          <a:ext cx="0" cy="0"/>
          <a:chOff x="1271" y="932"/>
          <a:chExt cx="75" cy="45"/>
        </a:xfrm>
      </xdr:grpSpPr>
      <xdr:sp macro="" textlink="">
        <xdr:nvSpPr>
          <xdr:cNvPr id="1977112" name="Freeform 2750">
            <a:extLst>
              <a:ext uri="{FF2B5EF4-FFF2-40B4-BE49-F238E27FC236}">
                <a16:creationId xmlns:a16="http://schemas.microsoft.com/office/drawing/2014/main" id="{FA3F5A6D-92E7-41B7-8B8B-D0DF5749D71D}"/>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13" name="Freeform 2751">
            <a:extLst>
              <a:ext uri="{FF2B5EF4-FFF2-40B4-BE49-F238E27FC236}">
                <a16:creationId xmlns:a16="http://schemas.microsoft.com/office/drawing/2014/main" id="{03C2C411-C93B-4BCB-AA2C-B3A0B23EBCB9}"/>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50" name="Group 2755">
          <a:extLst>
            <a:ext uri="{FF2B5EF4-FFF2-40B4-BE49-F238E27FC236}">
              <a16:creationId xmlns:a16="http://schemas.microsoft.com/office/drawing/2014/main" id="{E6E9160D-8CE2-4008-A3D1-AFE9B0898D65}"/>
            </a:ext>
          </a:extLst>
        </xdr:cNvPr>
        <xdr:cNvGrpSpPr>
          <a:grpSpLocks/>
        </xdr:cNvGrpSpPr>
      </xdr:nvGrpSpPr>
      <xdr:grpSpPr bwMode="auto">
        <a:xfrm>
          <a:off x="6562725" y="5219700"/>
          <a:ext cx="0" cy="0"/>
          <a:chOff x="1289" y="1046"/>
          <a:chExt cx="57" cy="44"/>
        </a:xfrm>
      </xdr:grpSpPr>
      <xdr:sp macro="" textlink="">
        <xdr:nvSpPr>
          <xdr:cNvPr id="1977110" name="Freeform 2753">
            <a:extLst>
              <a:ext uri="{FF2B5EF4-FFF2-40B4-BE49-F238E27FC236}">
                <a16:creationId xmlns:a16="http://schemas.microsoft.com/office/drawing/2014/main" id="{2B84369E-FBEC-4551-B724-8CE19817A206}"/>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11" name="Freeform 2754">
            <a:extLst>
              <a:ext uri="{FF2B5EF4-FFF2-40B4-BE49-F238E27FC236}">
                <a16:creationId xmlns:a16="http://schemas.microsoft.com/office/drawing/2014/main" id="{6A567BE6-41A3-4820-9EAC-D8BE7E3E1EC1}"/>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51" name="Group 2758">
          <a:extLst>
            <a:ext uri="{FF2B5EF4-FFF2-40B4-BE49-F238E27FC236}">
              <a16:creationId xmlns:a16="http://schemas.microsoft.com/office/drawing/2014/main" id="{82427AE8-AC70-4492-8B58-49FF06010795}"/>
            </a:ext>
          </a:extLst>
        </xdr:cNvPr>
        <xdr:cNvGrpSpPr>
          <a:grpSpLocks/>
        </xdr:cNvGrpSpPr>
      </xdr:nvGrpSpPr>
      <xdr:grpSpPr bwMode="auto">
        <a:xfrm>
          <a:off x="6562725" y="6162675"/>
          <a:ext cx="0" cy="0"/>
          <a:chOff x="765" y="854"/>
          <a:chExt cx="68" cy="37"/>
        </a:xfrm>
      </xdr:grpSpPr>
      <xdr:sp macro="" textlink="">
        <xdr:nvSpPr>
          <xdr:cNvPr id="1977108" name="Freeform 2756">
            <a:extLst>
              <a:ext uri="{FF2B5EF4-FFF2-40B4-BE49-F238E27FC236}">
                <a16:creationId xmlns:a16="http://schemas.microsoft.com/office/drawing/2014/main" id="{B5595FB8-38CE-473D-B50A-87BB6D0ECDAA}"/>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09" name="Freeform 2757">
            <a:extLst>
              <a:ext uri="{FF2B5EF4-FFF2-40B4-BE49-F238E27FC236}">
                <a16:creationId xmlns:a16="http://schemas.microsoft.com/office/drawing/2014/main" id="{500A0A46-5562-456F-AC9B-383D05649C0B}"/>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977052" name="Group 2761">
          <a:extLst>
            <a:ext uri="{FF2B5EF4-FFF2-40B4-BE49-F238E27FC236}">
              <a16:creationId xmlns:a16="http://schemas.microsoft.com/office/drawing/2014/main" id="{1337A7DD-7985-448B-BF42-A4AF59DB9F0C}"/>
            </a:ext>
          </a:extLst>
        </xdr:cNvPr>
        <xdr:cNvGrpSpPr>
          <a:grpSpLocks/>
        </xdr:cNvGrpSpPr>
      </xdr:nvGrpSpPr>
      <xdr:grpSpPr bwMode="auto">
        <a:xfrm>
          <a:off x="6276975" y="6162675"/>
          <a:ext cx="57150" cy="0"/>
          <a:chOff x="698" y="949"/>
          <a:chExt cx="6" cy="4"/>
        </a:xfrm>
      </xdr:grpSpPr>
      <xdr:sp macro="" textlink="">
        <xdr:nvSpPr>
          <xdr:cNvPr id="1977106" name="Freeform 2759">
            <a:extLst>
              <a:ext uri="{FF2B5EF4-FFF2-40B4-BE49-F238E27FC236}">
                <a16:creationId xmlns:a16="http://schemas.microsoft.com/office/drawing/2014/main" id="{EFE05209-F9CE-4191-AB5B-03556D950B84}"/>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107" name="Freeform 2760">
            <a:extLst>
              <a:ext uri="{FF2B5EF4-FFF2-40B4-BE49-F238E27FC236}">
                <a16:creationId xmlns:a16="http://schemas.microsoft.com/office/drawing/2014/main" id="{B58F7D01-9AC1-4EC9-9118-8551B37BF80C}"/>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977053" name="Group 2776">
          <a:extLst>
            <a:ext uri="{FF2B5EF4-FFF2-40B4-BE49-F238E27FC236}">
              <a16:creationId xmlns:a16="http://schemas.microsoft.com/office/drawing/2014/main" id="{E43D4622-368A-4993-9777-C3112197CEBE}"/>
            </a:ext>
          </a:extLst>
        </xdr:cNvPr>
        <xdr:cNvGrpSpPr>
          <a:grpSpLocks/>
        </xdr:cNvGrpSpPr>
      </xdr:nvGrpSpPr>
      <xdr:grpSpPr bwMode="auto">
        <a:xfrm>
          <a:off x="4572000" y="6162675"/>
          <a:ext cx="647700" cy="0"/>
          <a:chOff x="519" y="715"/>
          <a:chExt cx="68" cy="72"/>
        </a:xfrm>
      </xdr:grpSpPr>
      <xdr:sp macro="" textlink="">
        <xdr:nvSpPr>
          <xdr:cNvPr id="1977092" name="Freeform 2762">
            <a:extLst>
              <a:ext uri="{FF2B5EF4-FFF2-40B4-BE49-F238E27FC236}">
                <a16:creationId xmlns:a16="http://schemas.microsoft.com/office/drawing/2014/main" id="{B839C84A-14D0-4A3F-92E1-291BE5E2D070}"/>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093" name="Freeform 2763">
            <a:extLst>
              <a:ext uri="{FF2B5EF4-FFF2-40B4-BE49-F238E27FC236}">
                <a16:creationId xmlns:a16="http://schemas.microsoft.com/office/drawing/2014/main" id="{976716E2-C63F-4BD3-8535-AAA8C3EFAA90}"/>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4" name="Freeform 2764">
            <a:extLst>
              <a:ext uri="{FF2B5EF4-FFF2-40B4-BE49-F238E27FC236}">
                <a16:creationId xmlns:a16="http://schemas.microsoft.com/office/drawing/2014/main" id="{640473FA-44FD-4776-A465-F73A65574809}"/>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5" name="Freeform 2765">
            <a:extLst>
              <a:ext uri="{FF2B5EF4-FFF2-40B4-BE49-F238E27FC236}">
                <a16:creationId xmlns:a16="http://schemas.microsoft.com/office/drawing/2014/main" id="{F3884A8A-4F9F-44A9-A907-62272C95973F}"/>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6" name="Freeform 2766">
            <a:extLst>
              <a:ext uri="{FF2B5EF4-FFF2-40B4-BE49-F238E27FC236}">
                <a16:creationId xmlns:a16="http://schemas.microsoft.com/office/drawing/2014/main" id="{D0B5B703-44E0-486E-BF1C-04C85F13FBBB}"/>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7" name="Freeform 2767">
            <a:extLst>
              <a:ext uri="{FF2B5EF4-FFF2-40B4-BE49-F238E27FC236}">
                <a16:creationId xmlns:a16="http://schemas.microsoft.com/office/drawing/2014/main" id="{0AB8D03C-43A6-40B6-985D-E55654A86086}"/>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8" name="Freeform 2768">
            <a:extLst>
              <a:ext uri="{FF2B5EF4-FFF2-40B4-BE49-F238E27FC236}">
                <a16:creationId xmlns:a16="http://schemas.microsoft.com/office/drawing/2014/main" id="{F763DC48-F962-4798-9124-340A9E525DC3}"/>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099" name="Freeform 2769">
            <a:extLst>
              <a:ext uri="{FF2B5EF4-FFF2-40B4-BE49-F238E27FC236}">
                <a16:creationId xmlns:a16="http://schemas.microsoft.com/office/drawing/2014/main" id="{A756E0B5-5F02-4F5C-99CC-F0CF4008D6EF}"/>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0" name="Freeform 2770">
            <a:extLst>
              <a:ext uri="{FF2B5EF4-FFF2-40B4-BE49-F238E27FC236}">
                <a16:creationId xmlns:a16="http://schemas.microsoft.com/office/drawing/2014/main" id="{9CEFD502-1DE0-48CF-9E2C-5AB7E32C1D41}"/>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1" name="Freeform 2771">
            <a:extLst>
              <a:ext uri="{FF2B5EF4-FFF2-40B4-BE49-F238E27FC236}">
                <a16:creationId xmlns:a16="http://schemas.microsoft.com/office/drawing/2014/main" id="{EFACC373-6C8C-436E-9833-F4B870AE103D}"/>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2" name="Freeform 2772">
            <a:extLst>
              <a:ext uri="{FF2B5EF4-FFF2-40B4-BE49-F238E27FC236}">
                <a16:creationId xmlns:a16="http://schemas.microsoft.com/office/drawing/2014/main" id="{105D23F5-6335-4960-BE54-F365D0284A17}"/>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3" name="Freeform 2773">
            <a:extLst>
              <a:ext uri="{FF2B5EF4-FFF2-40B4-BE49-F238E27FC236}">
                <a16:creationId xmlns:a16="http://schemas.microsoft.com/office/drawing/2014/main" id="{3BE33407-E1D5-4902-B79A-2E7F89160B67}"/>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4" name="Freeform 2774">
            <a:extLst>
              <a:ext uri="{FF2B5EF4-FFF2-40B4-BE49-F238E27FC236}">
                <a16:creationId xmlns:a16="http://schemas.microsoft.com/office/drawing/2014/main" id="{913438BE-BD87-445F-BF07-127677A0C451}"/>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7105" name="Freeform 2775">
            <a:extLst>
              <a:ext uri="{FF2B5EF4-FFF2-40B4-BE49-F238E27FC236}">
                <a16:creationId xmlns:a16="http://schemas.microsoft.com/office/drawing/2014/main" id="{F41FE406-6AA6-4FC6-BAB9-9349AFE79A01}"/>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77054" name="Group 2779">
          <a:extLst>
            <a:ext uri="{FF2B5EF4-FFF2-40B4-BE49-F238E27FC236}">
              <a16:creationId xmlns:a16="http://schemas.microsoft.com/office/drawing/2014/main" id="{72132B23-01DC-4D27-B16C-FCB6925F1975}"/>
            </a:ext>
          </a:extLst>
        </xdr:cNvPr>
        <xdr:cNvGrpSpPr>
          <a:grpSpLocks/>
        </xdr:cNvGrpSpPr>
      </xdr:nvGrpSpPr>
      <xdr:grpSpPr bwMode="auto">
        <a:xfrm>
          <a:off x="6562725" y="6162675"/>
          <a:ext cx="0" cy="0"/>
          <a:chOff x="762" y="810"/>
          <a:chExt cx="12" cy="14"/>
        </a:xfrm>
      </xdr:grpSpPr>
      <xdr:sp macro="" textlink="">
        <xdr:nvSpPr>
          <xdr:cNvPr id="1977090" name="Freeform 2777">
            <a:extLst>
              <a:ext uri="{FF2B5EF4-FFF2-40B4-BE49-F238E27FC236}">
                <a16:creationId xmlns:a16="http://schemas.microsoft.com/office/drawing/2014/main" id="{656AFF1D-D47D-4566-98AC-3339DF04271A}"/>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091" name="Freeform 2778">
            <a:extLst>
              <a:ext uri="{FF2B5EF4-FFF2-40B4-BE49-F238E27FC236}">
                <a16:creationId xmlns:a16="http://schemas.microsoft.com/office/drawing/2014/main" id="{FAF6F213-8852-4225-98A0-54E877EA25C8}"/>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55" name="Group 2782">
          <a:extLst>
            <a:ext uri="{FF2B5EF4-FFF2-40B4-BE49-F238E27FC236}">
              <a16:creationId xmlns:a16="http://schemas.microsoft.com/office/drawing/2014/main" id="{55C3D146-B203-428F-A024-A6B7945104AA}"/>
            </a:ext>
          </a:extLst>
        </xdr:cNvPr>
        <xdr:cNvGrpSpPr>
          <a:grpSpLocks/>
        </xdr:cNvGrpSpPr>
      </xdr:nvGrpSpPr>
      <xdr:grpSpPr bwMode="auto">
        <a:xfrm>
          <a:off x="6562725" y="5219700"/>
          <a:ext cx="0" cy="0"/>
          <a:chOff x="988" y="695"/>
          <a:chExt cx="88" cy="47"/>
        </a:xfrm>
      </xdr:grpSpPr>
      <xdr:sp macro="" textlink="">
        <xdr:nvSpPr>
          <xdr:cNvPr id="1977088" name="Freeform 2780" descr="Ciemny poziomy">
            <a:extLst>
              <a:ext uri="{FF2B5EF4-FFF2-40B4-BE49-F238E27FC236}">
                <a16:creationId xmlns:a16="http://schemas.microsoft.com/office/drawing/2014/main" id="{9E9D04D7-6E03-462E-82F5-5DEB193D169D}"/>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7089" name="Freeform 2781" descr="Ciemny poziomy">
            <a:extLst>
              <a:ext uri="{FF2B5EF4-FFF2-40B4-BE49-F238E27FC236}">
                <a16:creationId xmlns:a16="http://schemas.microsoft.com/office/drawing/2014/main" id="{5014F9A4-8A7F-43B4-8722-EB1CBE38628F}"/>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56" name="Group 2785">
          <a:extLst>
            <a:ext uri="{FF2B5EF4-FFF2-40B4-BE49-F238E27FC236}">
              <a16:creationId xmlns:a16="http://schemas.microsoft.com/office/drawing/2014/main" id="{62734138-54CE-4C12-8A0D-BD7D69CB18ED}"/>
            </a:ext>
          </a:extLst>
        </xdr:cNvPr>
        <xdr:cNvGrpSpPr>
          <a:grpSpLocks/>
        </xdr:cNvGrpSpPr>
      </xdr:nvGrpSpPr>
      <xdr:grpSpPr bwMode="auto">
        <a:xfrm>
          <a:off x="6562725" y="5219700"/>
          <a:ext cx="0" cy="0"/>
          <a:chOff x="1331" y="1002"/>
          <a:chExt cx="15" cy="55"/>
        </a:xfrm>
      </xdr:grpSpPr>
      <xdr:sp macro="" textlink="">
        <xdr:nvSpPr>
          <xdr:cNvPr id="1977086" name="Freeform 2783">
            <a:extLst>
              <a:ext uri="{FF2B5EF4-FFF2-40B4-BE49-F238E27FC236}">
                <a16:creationId xmlns:a16="http://schemas.microsoft.com/office/drawing/2014/main" id="{FBF7AD96-BDBC-4188-A042-EC0AB17178DF}"/>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087" name="Freeform 2784">
            <a:extLst>
              <a:ext uri="{FF2B5EF4-FFF2-40B4-BE49-F238E27FC236}">
                <a16:creationId xmlns:a16="http://schemas.microsoft.com/office/drawing/2014/main" id="{95C901C9-58C4-4F46-8E56-7FDACB00838D}"/>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57" name="Group 2788">
          <a:extLst>
            <a:ext uri="{FF2B5EF4-FFF2-40B4-BE49-F238E27FC236}">
              <a16:creationId xmlns:a16="http://schemas.microsoft.com/office/drawing/2014/main" id="{2EEFB18B-DE35-4E48-8871-F00BC8892166}"/>
            </a:ext>
          </a:extLst>
        </xdr:cNvPr>
        <xdr:cNvGrpSpPr>
          <a:grpSpLocks/>
        </xdr:cNvGrpSpPr>
      </xdr:nvGrpSpPr>
      <xdr:grpSpPr bwMode="auto">
        <a:xfrm>
          <a:off x="6562725" y="5219700"/>
          <a:ext cx="0" cy="0"/>
          <a:chOff x="1323" y="974"/>
          <a:chExt cx="23" cy="29"/>
        </a:xfrm>
      </xdr:grpSpPr>
      <xdr:sp macro="" textlink="">
        <xdr:nvSpPr>
          <xdr:cNvPr id="1977084" name="Freeform 2786">
            <a:extLst>
              <a:ext uri="{FF2B5EF4-FFF2-40B4-BE49-F238E27FC236}">
                <a16:creationId xmlns:a16="http://schemas.microsoft.com/office/drawing/2014/main" id="{FB613B47-FA95-4CB3-A15F-4A8FCD867289}"/>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085" name="Freeform 2787">
            <a:extLst>
              <a:ext uri="{FF2B5EF4-FFF2-40B4-BE49-F238E27FC236}">
                <a16:creationId xmlns:a16="http://schemas.microsoft.com/office/drawing/2014/main" id="{AD0A4039-BF5B-4624-86D6-520C0D805B38}"/>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977058" name="Group 2791">
          <a:extLst>
            <a:ext uri="{FF2B5EF4-FFF2-40B4-BE49-F238E27FC236}">
              <a16:creationId xmlns:a16="http://schemas.microsoft.com/office/drawing/2014/main" id="{79C814E6-6477-4D85-A6F4-BF73042626E2}"/>
            </a:ext>
          </a:extLst>
        </xdr:cNvPr>
        <xdr:cNvGrpSpPr>
          <a:grpSpLocks/>
        </xdr:cNvGrpSpPr>
      </xdr:nvGrpSpPr>
      <xdr:grpSpPr bwMode="auto">
        <a:xfrm>
          <a:off x="6562725" y="5219700"/>
          <a:ext cx="0" cy="0"/>
          <a:chOff x="1342" y="1002"/>
          <a:chExt cx="4" cy="7"/>
        </a:xfrm>
      </xdr:grpSpPr>
      <xdr:sp macro="" textlink="">
        <xdr:nvSpPr>
          <xdr:cNvPr id="1977082" name="Freeform 2789">
            <a:extLst>
              <a:ext uri="{FF2B5EF4-FFF2-40B4-BE49-F238E27FC236}">
                <a16:creationId xmlns:a16="http://schemas.microsoft.com/office/drawing/2014/main" id="{7F82DC89-7F3F-4134-AE6C-BDD50900F48E}"/>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77083" name="Freeform 2790">
            <a:extLst>
              <a:ext uri="{FF2B5EF4-FFF2-40B4-BE49-F238E27FC236}">
                <a16:creationId xmlns:a16="http://schemas.microsoft.com/office/drawing/2014/main" id="{1B2C724C-B248-4FF7-993D-C7397904CA0F}"/>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a:extLst>
            <a:ext uri="{FF2B5EF4-FFF2-40B4-BE49-F238E27FC236}">
              <a16:creationId xmlns:a16="http://schemas.microsoft.com/office/drawing/2014/main" id="{7B13B020-CE4B-465C-96F6-B9329179246A}"/>
            </a:ext>
          </a:extLst>
        </xdr:cNvPr>
        <xdr:cNvSpPr txBox="1">
          <a:spLocks noChangeArrowheads="1"/>
        </xdr:cNvSpPr>
      </xdr:nvSpPr>
      <xdr:spPr bwMode="gray">
        <a:xfrm>
          <a:off x="0" y="361950"/>
          <a:ext cx="80983" cy="670824"/>
        </a:xfrm>
        <a:prstGeom prst="rect">
          <a:avLst/>
        </a:prstGeom>
        <a:noFill/>
        <a:ln>
          <a:noFill/>
        </a:ln>
        <a:effec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133350</xdr:rowOff>
    </xdr:from>
    <xdr:to>
      <xdr:col>3</xdr:col>
      <xdr:colOff>314325</xdr:colOff>
      <xdr:row>9</xdr:row>
      <xdr:rowOff>85725</xdr:rowOff>
    </xdr:to>
    <xdr:grpSp>
      <xdr:nvGrpSpPr>
        <xdr:cNvPr id="1977060" name="Group 7190">
          <a:extLst>
            <a:ext uri="{FF2B5EF4-FFF2-40B4-BE49-F238E27FC236}">
              <a16:creationId xmlns:a16="http://schemas.microsoft.com/office/drawing/2014/main" id="{06B5B3B4-B16A-477D-96BF-7ABC79914CDB}"/>
            </a:ext>
          </a:extLst>
        </xdr:cNvPr>
        <xdr:cNvGrpSpPr>
          <a:grpSpLocks/>
        </xdr:cNvGrpSpPr>
      </xdr:nvGrpSpPr>
      <xdr:grpSpPr bwMode="auto">
        <a:xfrm>
          <a:off x="28575" y="657225"/>
          <a:ext cx="2095500" cy="923925"/>
          <a:chOff x="13" y="116"/>
          <a:chExt cx="220" cy="119"/>
        </a:xfrm>
      </xdr:grpSpPr>
      <xdr:sp macro="" textlink="">
        <xdr:nvSpPr>
          <xdr:cNvPr id="952" name="Text Box 2861">
            <a:extLst>
              <a:ext uri="{FF2B5EF4-FFF2-40B4-BE49-F238E27FC236}">
                <a16:creationId xmlns:a16="http://schemas.microsoft.com/office/drawing/2014/main" id="{05577E8F-18FE-42BB-B6AB-FD701A79C00B}"/>
              </a:ext>
            </a:extLst>
          </xdr:cNvPr>
          <xdr:cNvSpPr txBox="1">
            <a:spLocks noChangeArrowheads="1"/>
          </xdr:cNvSpPr>
        </xdr:nvSpPr>
        <xdr:spPr bwMode="gray">
          <a:xfrm>
            <a:off x="30" y="206"/>
            <a:ext cx="203" cy="29"/>
          </a:xfrm>
          <a:prstGeom prst="rect">
            <a:avLst/>
          </a:prstGeom>
          <a:noFill/>
          <a:ln>
            <a:noFill/>
          </a:ln>
          <a:effec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1977063" name="Line 2863">
            <a:extLst>
              <a:ext uri="{FF2B5EF4-FFF2-40B4-BE49-F238E27FC236}">
                <a16:creationId xmlns:a16="http://schemas.microsoft.com/office/drawing/2014/main" id="{87C38730-A875-4FC5-AFF6-3373A68D8AFA}"/>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a:extLst>
              <a:ext uri="{FF2B5EF4-FFF2-40B4-BE49-F238E27FC236}">
                <a16:creationId xmlns:a16="http://schemas.microsoft.com/office/drawing/2014/main" id="{FB2ED9F8-8690-4AB3-9156-742F2F3A1D12}"/>
              </a:ext>
            </a:extLst>
          </xdr:cNvPr>
          <xdr:cNvSpPr txBox="1">
            <a:spLocks noChangeArrowheads="1"/>
          </xdr:cNvSpPr>
        </xdr:nvSpPr>
        <xdr:spPr bwMode="gray">
          <a:xfrm>
            <a:off x="34" y="116"/>
            <a:ext cx="198" cy="13"/>
          </a:xfrm>
          <a:prstGeom prst="rect">
            <a:avLst/>
          </a:prstGeom>
          <a:noFill/>
          <a:ln>
            <a:noFill/>
          </a:ln>
          <a:effec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a:extLst>
              <a:ext uri="{FF2B5EF4-FFF2-40B4-BE49-F238E27FC236}">
                <a16:creationId xmlns:a16="http://schemas.microsoft.com/office/drawing/2014/main" id="{34F9338B-EB60-4C71-9FDB-6FAADD0940B3}"/>
              </a:ext>
            </a:extLst>
          </xdr:cNvPr>
          <xdr:cNvSpPr txBox="1">
            <a:spLocks noChangeArrowheads="1"/>
          </xdr:cNvSpPr>
        </xdr:nvSpPr>
        <xdr:spPr bwMode="gray">
          <a:xfrm>
            <a:off x="30" y="181"/>
            <a:ext cx="125" cy="34"/>
          </a:xfrm>
          <a:prstGeom prst="rect">
            <a:avLst/>
          </a:prstGeom>
          <a:noFill/>
          <a:ln>
            <a:noFill/>
          </a:ln>
          <a:effec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1977066" name="Group 2866">
            <a:extLst>
              <a:ext uri="{FF2B5EF4-FFF2-40B4-BE49-F238E27FC236}">
                <a16:creationId xmlns:a16="http://schemas.microsoft.com/office/drawing/2014/main" id="{192DE18A-75E0-44F4-B49C-7CB4A2F0C6D3}"/>
              </a:ext>
            </a:extLst>
          </xdr:cNvPr>
          <xdr:cNvGrpSpPr>
            <a:grpSpLocks/>
          </xdr:cNvGrpSpPr>
        </xdr:nvGrpSpPr>
        <xdr:grpSpPr bwMode="auto">
          <a:xfrm>
            <a:off x="15" y="202"/>
            <a:ext cx="13" cy="19"/>
            <a:chOff x="2447" y="3046"/>
            <a:chExt cx="99" cy="116"/>
          </a:xfrm>
        </xdr:grpSpPr>
        <xdr:sp macro="" textlink="">
          <xdr:nvSpPr>
            <xdr:cNvPr id="1977077" name="AutoShape 2867">
              <a:extLst>
                <a:ext uri="{FF2B5EF4-FFF2-40B4-BE49-F238E27FC236}">
                  <a16:creationId xmlns:a16="http://schemas.microsoft.com/office/drawing/2014/main" id="{9F16216A-C58D-4569-BC5C-1A867574BFA9}"/>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8" name="Rectangle 2868">
              <a:extLst>
                <a:ext uri="{FF2B5EF4-FFF2-40B4-BE49-F238E27FC236}">
                  <a16:creationId xmlns:a16="http://schemas.microsoft.com/office/drawing/2014/main" id="{2BB8805E-A086-4170-87B0-ADD0A4E40442}"/>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9" name="Rectangle 2869">
              <a:extLst>
                <a:ext uri="{FF2B5EF4-FFF2-40B4-BE49-F238E27FC236}">
                  <a16:creationId xmlns:a16="http://schemas.microsoft.com/office/drawing/2014/main" id="{3D9C25F5-6513-4848-BA19-F34B7911A8D7}"/>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80" name="Line 2870">
              <a:extLst>
                <a:ext uri="{FF2B5EF4-FFF2-40B4-BE49-F238E27FC236}">
                  <a16:creationId xmlns:a16="http://schemas.microsoft.com/office/drawing/2014/main" id="{BE7E4C18-AD23-4082-AA19-928194AED780}"/>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81" name="AutoShape 2871">
              <a:extLst>
                <a:ext uri="{FF2B5EF4-FFF2-40B4-BE49-F238E27FC236}">
                  <a16:creationId xmlns:a16="http://schemas.microsoft.com/office/drawing/2014/main" id="{8808B4E4-F165-4C58-AAE4-3F379E0399A9}"/>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1977067" name="Group 2872">
            <a:extLst>
              <a:ext uri="{FF2B5EF4-FFF2-40B4-BE49-F238E27FC236}">
                <a16:creationId xmlns:a16="http://schemas.microsoft.com/office/drawing/2014/main" id="{3851EFF2-7991-4128-95C9-13005E4E73FB}"/>
              </a:ext>
            </a:extLst>
          </xdr:cNvPr>
          <xdr:cNvGrpSpPr>
            <a:grpSpLocks/>
          </xdr:cNvGrpSpPr>
        </xdr:nvGrpSpPr>
        <xdr:grpSpPr bwMode="auto">
          <a:xfrm>
            <a:off x="15" y="175"/>
            <a:ext cx="15" cy="19"/>
            <a:chOff x="2447" y="3046"/>
            <a:chExt cx="99" cy="116"/>
          </a:xfrm>
        </xdr:grpSpPr>
        <xdr:sp macro="" textlink="">
          <xdr:nvSpPr>
            <xdr:cNvPr id="1977072" name="AutoShape 2873">
              <a:extLst>
                <a:ext uri="{FF2B5EF4-FFF2-40B4-BE49-F238E27FC236}">
                  <a16:creationId xmlns:a16="http://schemas.microsoft.com/office/drawing/2014/main" id="{163B771A-0EA3-4667-8452-7A7A1E9A545A}"/>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3" name="Rectangle 2874">
              <a:extLst>
                <a:ext uri="{FF2B5EF4-FFF2-40B4-BE49-F238E27FC236}">
                  <a16:creationId xmlns:a16="http://schemas.microsoft.com/office/drawing/2014/main" id="{386B531B-E4C1-471B-B5C7-57FAC4925A2A}"/>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4" name="Rectangle 2875">
              <a:extLst>
                <a:ext uri="{FF2B5EF4-FFF2-40B4-BE49-F238E27FC236}">
                  <a16:creationId xmlns:a16="http://schemas.microsoft.com/office/drawing/2014/main" id="{079247B3-62D9-445D-81BA-58D752DCB6BE}"/>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5" name="Line 2876">
              <a:extLst>
                <a:ext uri="{FF2B5EF4-FFF2-40B4-BE49-F238E27FC236}">
                  <a16:creationId xmlns:a16="http://schemas.microsoft.com/office/drawing/2014/main" id="{7C3B7573-6618-432A-A2CD-6CB8D96D5F24}"/>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977076" name="AutoShape 2877">
              <a:extLst>
                <a:ext uri="{FF2B5EF4-FFF2-40B4-BE49-F238E27FC236}">
                  <a16:creationId xmlns:a16="http://schemas.microsoft.com/office/drawing/2014/main" id="{50AAAAF9-8C04-4B78-BF73-0EABE7F8B056}"/>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1977068" name="Line 2878">
            <a:extLst>
              <a:ext uri="{FF2B5EF4-FFF2-40B4-BE49-F238E27FC236}">
                <a16:creationId xmlns:a16="http://schemas.microsoft.com/office/drawing/2014/main" id="{8160CDDE-2994-47FB-B150-31C6621D1F31}"/>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a:extLst>
              <a:ext uri="{FF2B5EF4-FFF2-40B4-BE49-F238E27FC236}">
                <a16:creationId xmlns:a16="http://schemas.microsoft.com/office/drawing/2014/main" id="{59BBD7A7-EACD-4083-890C-5F47B357A55C}"/>
              </a:ext>
            </a:extLst>
          </xdr:cNvPr>
          <xdr:cNvSpPr txBox="1">
            <a:spLocks noChangeArrowheads="1"/>
          </xdr:cNvSpPr>
        </xdr:nvSpPr>
        <xdr:spPr bwMode="gray">
          <a:xfrm>
            <a:off x="34" y="132"/>
            <a:ext cx="118" cy="17"/>
          </a:xfrm>
          <a:prstGeom prst="rect">
            <a:avLst/>
          </a:prstGeom>
          <a:noFill/>
          <a:ln>
            <a:noFill/>
          </a:ln>
          <a:effec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a:extLst>
              <a:ext uri="{FF2B5EF4-FFF2-40B4-BE49-F238E27FC236}">
                <a16:creationId xmlns:a16="http://schemas.microsoft.com/office/drawing/2014/main" id="{C82E334F-F4F8-4D0D-BFCF-3A246B585947}"/>
              </a:ext>
            </a:extLst>
          </xdr:cNvPr>
          <xdr:cNvSpPr txBox="1">
            <a:spLocks noChangeArrowheads="1"/>
          </xdr:cNvSpPr>
        </xdr:nvSpPr>
        <xdr:spPr bwMode="gray">
          <a:xfrm>
            <a:off x="34" y="101"/>
            <a:ext cx="197" cy="16"/>
          </a:xfrm>
          <a:prstGeom prst="rect">
            <a:avLst/>
          </a:prstGeom>
          <a:noFill/>
          <a:ln>
            <a:noFill/>
          </a:ln>
          <a:effec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1977071" name="Picture 2884">
            <a:extLst>
              <a:ext uri="{FF2B5EF4-FFF2-40B4-BE49-F238E27FC236}">
                <a16:creationId xmlns:a16="http://schemas.microsoft.com/office/drawing/2014/main" id="{CD59C6B8-DAFF-43D7-8974-76FD16BB7A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1977061" name="Picture 8577">
          <a:extLst>
            <a:ext uri="{FF2B5EF4-FFF2-40B4-BE49-F238E27FC236}">
              <a16:creationId xmlns:a16="http://schemas.microsoft.com/office/drawing/2014/main" id="{BF33DCBF-9396-4DC8-A5E8-F29E89C8C4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1</xdr:row>
      <xdr:rowOff>152400</xdr:rowOff>
    </xdr:from>
    <xdr:to>
      <xdr:col>7</xdr:col>
      <xdr:colOff>581025</xdr:colOff>
      <xdr:row>19</xdr:row>
      <xdr:rowOff>28575</xdr:rowOff>
    </xdr:to>
    <xdr:graphicFrame macro="">
      <xdr:nvGraphicFramePr>
        <xdr:cNvPr id="10498" name="Wykres 1">
          <a:extLst>
            <a:ext uri="{FF2B5EF4-FFF2-40B4-BE49-F238E27FC236}">
              <a16:creationId xmlns:a16="http://schemas.microsoft.com/office/drawing/2014/main" id="{D4D8013F-76DA-4FA8-920F-F03DF1FE5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PL/RelacjeInwestorskie/Gielda/StrukturaAkcjonariatu/Strony/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70" zoomScaleNormal="70" zoomScaleSheetLayoutView="70" workbookViewId="0"/>
  </sheetViews>
  <sheetFormatPr defaultColWidth="12.140625" defaultRowHeight="0" customHeight="1" zeroHeight="1"/>
  <cols>
    <col min="1" max="1" width="30.42578125" style="47" bestFit="1" customWidth="1"/>
    <col min="2" max="6" width="12.140625" style="47" customWidth="1"/>
    <col min="7" max="245" width="9.140625" style="47" customWidth="1"/>
    <col min="246" max="246" width="0.42578125" style="47" customWidth="1"/>
    <col min="247" max="247" width="30.42578125" style="47" bestFit="1" customWidth="1"/>
    <col min="248" max="16384" width="12.140625" style="47"/>
  </cols>
  <sheetData>
    <row r="1" spans="1:6" ht="15.75">
      <c r="A1" s="13"/>
    </row>
    <row r="2" spans="1:6" ht="12.75" customHeight="1">
      <c r="A2" s="10"/>
      <c r="B2" s="11"/>
      <c r="C2" s="11"/>
      <c r="D2" s="11"/>
      <c r="E2" s="11"/>
      <c r="F2" s="11"/>
    </row>
    <row r="3" spans="1:6" ht="12.75" customHeight="1">
      <c r="A3" s="10"/>
      <c r="B3" s="11"/>
      <c r="C3" s="11"/>
      <c r="D3" s="11"/>
      <c r="E3" s="11"/>
      <c r="F3" s="11"/>
    </row>
    <row r="4" spans="1:6" ht="12.75" customHeight="1">
      <c r="A4" s="10"/>
      <c r="B4" s="11"/>
      <c r="C4" s="11"/>
      <c r="D4" s="11"/>
      <c r="E4" s="11"/>
      <c r="F4" s="11"/>
    </row>
    <row r="5" spans="1:6" ht="12.75">
      <c r="A5" s="10"/>
      <c r="B5" s="11"/>
      <c r="C5" s="11"/>
      <c r="D5" s="11"/>
      <c r="E5" s="11"/>
      <c r="F5" s="11"/>
    </row>
    <row r="6" spans="1:6" ht="12.75">
      <c r="A6" s="10"/>
      <c r="B6" s="11"/>
      <c r="C6" s="11"/>
      <c r="D6" s="11"/>
      <c r="E6" s="11"/>
      <c r="F6" s="11"/>
    </row>
    <row r="7" spans="1:6" ht="12.75">
      <c r="A7" s="10"/>
      <c r="B7" s="11"/>
      <c r="C7" s="11"/>
      <c r="D7" s="11"/>
      <c r="E7" s="11"/>
      <c r="F7" s="11"/>
    </row>
    <row r="8" spans="1:6" ht="12.75">
      <c r="A8" s="10"/>
      <c r="B8" s="11"/>
      <c r="C8" s="11"/>
      <c r="D8" s="11"/>
      <c r="E8" s="11"/>
      <c r="F8" s="11"/>
    </row>
    <row r="9" spans="1:6" ht="12.75">
      <c r="A9" s="10"/>
      <c r="B9" s="11"/>
      <c r="C9" s="11"/>
      <c r="D9" s="11"/>
      <c r="E9" s="11"/>
      <c r="F9" s="11"/>
    </row>
    <row r="10" spans="1:6" ht="12.75">
      <c r="A10" s="10"/>
      <c r="B10" s="11"/>
      <c r="C10" s="11"/>
      <c r="D10" s="11"/>
      <c r="E10" s="11"/>
      <c r="F10" s="11"/>
    </row>
    <row r="11" spans="1:6" ht="12.75">
      <c r="A11" s="10"/>
      <c r="B11" s="11"/>
      <c r="C11" s="11"/>
      <c r="D11" s="11"/>
      <c r="E11" s="11"/>
      <c r="F11" s="11"/>
    </row>
    <row r="12" spans="1:6" ht="12.75">
      <c r="A12" s="10"/>
      <c r="B12" s="11"/>
      <c r="C12" s="11"/>
      <c r="D12" s="11"/>
      <c r="E12" s="11"/>
      <c r="F12" s="11"/>
    </row>
    <row r="13" spans="1:6" ht="12.75">
      <c r="A13" s="10"/>
      <c r="B13" s="11"/>
      <c r="C13" s="11"/>
      <c r="D13" s="11"/>
      <c r="E13" s="11"/>
      <c r="F13" s="11"/>
    </row>
    <row r="14" spans="1:6" ht="12.75">
      <c r="A14" s="10"/>
      <c r="B14" s="11"/>
      <c r="C14" s="11"/>
      <c r="D14" s="11"/>
      <c r="E14" s="11"/>
      <c r="F14" s="11"/>
    </row>
    <row r="15" spans="1:6" ht="12.75">
      <c r="A15" s="10"/>
      <c r="B15" s="11"/>
      <c r="C15" s="11"/>
      <c r="D15" s="11"/>
      <c r="E15" s="11"/>
      <c r="F15" s="11"/>
    </row>
    <row r="16" spans="1:6" ht="12.75">
      <c r="A16" s="10"/>
      <c r="B16" s="11"/>
      <c r="C16" s="11"/>
      <c r="D16" s="11"/>
      <c r="E16" s="11"/>
      <c r="F16" s="11"/>
    </row>
    <row r="17" spans="1:6" ht="12.75">
      <c r="A17" s="10"/>
      <c r="B17" s="11"/>
      <c r="C17" s="11"/>
      <c r="D17" s="11"/>
      <c r="E17" s="11"/>
      <c r="F17" s="11"/>
    </row>
    <row r="18" spans="1:6" ht="12.75">
      <c r="A18" s="10"/>
      <c r="B18" s="11"/>
      <c r="C18" s="11"/>
      <c r="D18" s="11"/>
      <c r="E18" s="11"/>
      <c r="F18" s="11"/>
    </row>
    <row r="19" spans="1:6" ht="12.75">
      <c r="A19" s="10"/>
      <c r="B19" s="11"/>
      <c r="C19" s="11"/>
      <c r="D19" s="11"/>
      <c r="E19" s="11"/>
      <c r="F19" s="11"/>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election activeCell="D4" sqref="D4"/>
    </sheetView>
  </sheetViews>
  <sheetFormatPr defaultRowHeight="12.75"/>
  <cols>
    <col min="1" max="1" width="41.85546875" customWidth="1"/>
    <col min="2" max="2" width="9.28515625" bestFit="1" customWidth="1"/>
    <col min="3" max="6" width="10.42578125" bestFit="1" customWidth="1"/>
  </cols>
  <sheetData>
    <row r="1" spans="1:12" ht="15.75">
      <c r="A1" s="13" t="s">
        <v>90</v>
      </c>
      <c r="B1" s="8"/>
      <c r="C1" s="8"/>
      <c r="D1" s="8"/>
      <c r="E1" s="8"/>
      <c r="F1" s="8"/>
      <c r="G1" s="8"/>
      <c r="H1" s="8"/>
      <c r="I1" s="8"/>
      <c r="J1" s="8"/>
      <c r="K1" s="8"/>
      <c r="L1" s="8"/>
    </row>
    <row r="2" spans="1:12">
      <c r="A2" s="8"/>
      <c r="B2" s="8"/>
      <c r="C2" s="8"/>
      <c r="D2" s="8"/>
      <c r="E2" s="8"/>
      <c r="F2" s="8"/>
      <c r="G2" s="8"/>
      <c r="H2" s="8"/>
      <c r="I2" s="8"/>
      <c r="J2" s="8"/>
      <c r="K2" s="8"/>
      <c r="L2" s="8"/>
    </row>
    <row r="3" spans="1:12">
      <c r="A3" s="11" t="s">
        <v>91</v>
      </c>
      <c r="B3" s="30"/>
      <c r="C3" s="30"/>
      <c r="D3" s="30"/>
      <c r="E3" s="30"/>
      <c r="F3" s="30"/>
      <c r="G3" s="30"/>
      <c r="H3" s="30"/>
      <c r="I3" s="30"/>
      <c r="J3" s="30"/>
      <c r="K3" s="30"/>
      <c r="L3" s="30"/>
    </row>
    <row r="4" spans="1:12" ht="25.5" customHeight="1">
      <c r="A4" s="11"/>
      <c r="B4" s="30"/>
      <c r="C4" s="30"/>
      <c r="D4" s="30"/>
      <c r="E4" s="30"/>
      <c r="F4" s="30"/>
      <c r="G4" s="30"/>
      <c r="H4" s="30"/>
      <c r="I4" s="30"/>
      <c r="J4" s="30"/>
      <c r="K4" s="30"/>
      <c r="L4" s="30"/>
    </row>
    <row r="5" spans="1:12" ht="25.5" customHeight="1">
      <c r="A5" s="11" t="s">
        <v>92</v>
      </c>
      <c r="B5" s="111">
        <v>0.45500000000000002</v>
      </c>
      <c r="C5" s="30"/>
      <c r="D5" s="30"/>
      <c r="E5" s="30"/>
      <c r="F5" s="112"/>
      <c r="G5" s="30"/>
      <c r="H5" s="113"/>
      <c r="I5" s="30"/>
      <c r="J5" s="30"/>
      <c r="K5" s="30"/>
      <c r="L5" s="30"/>
    </row>
    <row r="6" spans="1:12" ht="25.5" customHeight="1">
      <c r="A6" s="11" t="s">
        <v>93</v>
      </c>
      <c r="B6" s="111">
        <v>0.153</v>
      </c>
      <c r="C6" s="30"/>
      <c r="D6" s="30"/>
      <c r="E6" s="30"/>
      <c r="F6" s="112"/>
      <c r="G6" s="30"/>
      <c r="H6" s="113"/>
      <c r="I6" s="30"/>
      <c r="J6" s="30"/>
      <c r="K6" s="30"/>
      <c r="L6" s="30"/>
    </row>
    <row r="7" spans="1:12" ht="25.5" customHeight="1">
      <c r="A7" s="11" t="s">
        <v>94</v>
      </c>
      <c r="B7" s="111">
        <v>0.13300000000000001</v>
      </c>
      <c r="C7" s="30"/>
      <c r="D7" s="30"/>
      <c r="E7" s="30"/>
      <c r="F7" s="112"/>
      <c r="G7" s="30"/>
      <c r="H7" s="113"/>
      <c r="I7" s="30"/>
      <c r="J7" s="30"/>
      <c r="K7" s="30"/>
      <c r="L7" s="30"/>
    </row>
    <row r="8" spans="1:12" ht="25.5" customHeight="1">
      <c r="A8" s="11" t="s">
        <v>95</v>
      </c>
      <c r="B8" s="111">
        <v>0.1</v>
      </c>
      <c r="C8" s="30"/>
      <c r="D8" s="30"/>
      <c r="E8" s="30"/>
      <c r="F8" s="112"/>
      <c r="G8" s="30"/>
      <c r="H8" s="113"/>
      <c r="I8" s="30"/>
      <c r="J8" s="30"/>
      <c r="K8" s="30"/>
      <c r="L8" s="30"/>
    </row>
    <row r="9" spans="1:12" ht="25.5" customHeight="1">
      <c r="A9" s="11" t="s">
        <v>96</v>
      </c>
      <c r="B9" s="111">
        <f>100%-SUM(B5:B8)</f>
        <v>0.15900000000000003</v>
      </c>
      <c r="C9" s="30"/>
      <c r="D9" s="30"/>
      <c r="E9" s="30"/>
      <c r="F9" s="112"/>
      <c r="G9" s="30"/>
      <c r="H9" s="113"/>
      <c r="I9" s="30"/>
      <c r="J9" s="30"/>
      <c r="K9" s="30"/>
      <c r="L9" s="30"/>
    </row>
    <row r="10" spans="1:12" ht="25.5" customHeight="1">
      <c r="A10" s="11"/>
      <c r="B10" s="30"/>
      <c r="C10" s="30"/>
      <c r="D10" s="30"/>
      <c r="E10" s="30"/>
      <c r="F10" s="112"/>
      <c r="G10" s="30"/>
      <c r="H10" s="113"/>
      <c r="I10" s="30"/>
      <c r="J10" s="30"/>
      <c r="K10" s="30"/>
      <c r="L10" s="30"/>
    </row>
    <row r="11" spans="1:12" ht="25.5" customHeight="1">
      <c r="A11" s="11"/>
      <c r="B11" s="30"/>
      <c r="C11" s="30"/>
      <c r="D11" s="30"/>
      <c r="E11" s="30"/>
      <c r="F11" s="112"/>
      <c r="G11" s="30"/>
      <c r="H11" s="113"/>
      <c r="I11" s="30"/>
      <c r="J11" s="30"/>
      <c r="K11" s="30"/>
      <c r="L11" s="30"/>
    </row>
    <row r="12" spans="1:12" ht="25.5" customHeight="1">
      <c r="A12" s="11"/>
      <c r="B12" s="30"/>
      <c r="C12" s="30"/>
      <c r="D12" s="30"/>
      <c r="E12" s="30"/>
      <c r="F12" s="112"/>
      <c r="G12" s="30"/>
      <c r="H12" s="113"/>
      <c r="I12" s="30"/>
      <c r="J12" s="30"/>
      <c r="K12" s="30"/>
      <c r="L12" s="30"/>
    </row>
    <row r="13" spans="1:12" ht="25.5" customHeight="1">
      <c r="A13" s="11"/>
      <c r="B13" s="30"/>
      <c r="C13" s="30"/>
      <c r="D13" s="30"/>
      <c r="E13" s="30"/>
      <c r="F13" s="30"/>
      <c r="G13" s="30"/>
      <c r="H13" s="30"/>
      <c r="I13" s="30"/>
      <c r="J13" s="30"/>
      <c r="K13" s="30"/>
      <c r="L13" s="30"/>
    </row>
    <row r="14" spans="1:12" ht="25.5" customHeight="1">
      <c r="A14" s="11"/>
      <c r="B14" s="30"/>
      <c r="C14" s="30"/>
      <c r="D14" s="30"/>
      <c r="E14" s="30"/>
      <c r="F14" s="30"/>
      <c r="G14" s="30"/>
      <c r="H14" s="30"/>
      <c r="I14" s="30"/>
      <c r="J14" s="30"/>
      <c r="K14" s="30"/>
      <c r="L14" s="30"/>
    </row>
    <row r="15" spans="1:12">
      <c r="A15" s="11"/>
      <c r="B15" s="30"/>
      <c r="C15" s="30"/>
      <c r="D15" s="30"/>
      <c r="E15" s="30"/>
      <c r="F15" s="30"/>
      <c r="G15" s="30"/>
      <c r="H15" s="30"/>
      <c r="I15" s="30"/>
      <c r="J15" s="30"/>
      <c r="K15" s="30"/>
      <c r="L15" s="30"/>
    </row>
    <row r="16" spans="1:12" s="11" customFormat="1">
      <c r="B16" s="30"/>
      <c r="C16" s="30"/>
      <c r="D16" s="30"/>
      <c r="E16" s="30"/>
      <c r="F16" s="30"/>
      <c r="G16" s="30"/>
      <c r="H16" s="30"/>
      <c r="I16" s="30"/>
      <c r="J16" s="30"/>
      <c r="K16" s="30"/>
      <c r="L16" s="30"/>
    </row>
    <row r="17" spans="2:12" s="11" customFormat="1">
      <c r="B17" s="30"/>
      <c r="C17" s="30"/>
      <c r="D17" s="30"/>
      <c r="E17" s="30"/>
      <c r="F17" s="30"/>
      <c r="G17" s="30"/>
      <c r="H17" s="30"/>
      <c r="I17" s="30"/>
      <c r="J17" s="30"/>
      <c r="K17" s="30"/>
      <c r="L17" s="30"/>
    </row>
    <row r="18" spans="2:12" s="11" customFormat="1">
      <c r="B18" s="30"/>
      <c r="C18" s="30"/>
      <c r="D18" s="30"/>
      <c r="E18" s="30"/>
      <c r="F18" s="30"/>
      <c r="G18" s="30"/>
      <c r="H18" s="30"/>
      <c r="I18" s="30"/>
      <c r="J18" s="30"/>
      <c r="K18" s="30"/>
      <c r="L18" s="30"/>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97</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30"/>
  <sheetViews>
    <sheetView view="pageBreakPreview" zoomScaleNormal="100" zoomScaleSheetLayoutView="100" workbookViewId="0"/>
  </sheetViews>
  <sheetFormatPr defaultRowHeight="12.75"/>
  <cols>
    <col min="1" max="1" width="41.42578125" bestFit="1" customWidth="1"/>
    <col min="2" max="6" width="10.42578125" bestFit="1" customWidth="1"/>
    <col min="7" max="7" width="9.140625" style="11"/>
  </cols>
  <sheetData>
    <row r="1" spans="1:7" ht="15.75">
      <c r="A1" s="13" t="s">
        <v>98</v>
      </c>
      <c r="B1" s="11"/>
      <c r="C1" s="11"/>
      <c r="D1" s="11"/>
      <c r="E1" s="11"/>
      <c r="F1" s="11"/>
      <c r="G1"/>
    </row>
    <row r="2" spans="1:7">
      <c r="A2" s="10"/>
      <c r="B2" s="11"/>
      <c r="C2" s="11"/>
      <c r="D2" s="11"/>
      <c r="E2" s="11"/>
      <c r="F2" s="11"/>
      <c r="G2"/>
    </row>
    <row r="3" spans="1:7" ht="13.5" thickBot="1">
      <c r="A3" s="18" t="s">
        <v>99</v>
      </c>
      <c r="B3" s="19">
        <v>2014</v>
      </c>
      <c r="C3" s="19">
        <v>2015</v>
      </c>
      <c r="D3" s="19">
        <v>2016</v>
      </c>
      <c r="E3" s="19">
        <v>2017</v>
      </c>
      <c r="F3" s="19">
        <v>2018</v>
      </c>
      <c r="G3"/>
    </row>
    <row r="4" spans="1:7">
      <c r="A4" s="15" t="s">
        <v>100</v>
      </c>
      <c r="B4" s="12">
        <v>27276</v>
      </c>
      <c r="C4" s="12">
        <v>30908</v>
      </c>
      <c r="D4" s="12">
        <v>30147</v>
      </c>
      <c r="E4" s="12">
        <v>33228</v>
      </c>
      <c r="F4" s="12">
        <v>33380</v>
      </c>
      <c r="G4"/>
    </row>
    <row r="5" spans="1:7">
      <c r="A5" s="1"/>
      <c r="B5" s="1"/>
      <c r="C5" s="1"/>
      <c r="D5" s="1"/>
      <c r="E5" s="1"/>
      <c r="F5" s="1"/>
      <c r="G5"/>
    </row>
    <row r="6" spans="1:7" ht="13.5" thickBot="1">
      <c r="A6" s="18" t="s">
        <v>101</v>
      </c>
      <c r="B6" s="19">
        <v>2014</v>
      </c>
      <c r="C6" s="19">
        <v>2015</v>
      </c>
      <c r="D6" s="19">
        <v>2016</v>
      </c>
      <c r="E6" s="19">
        <v>2017</v>
      </c>
      <c r="F6" s="19">
        <v>2018</v>
      </c>
      <c r="G6"/>
    </row>
    <row r="7" spans="1:7">
      <c r="A7" s="15" t="s">
        <v>100</v>
      </c>
      <c r="B7" s="12">
        <v>14278</v>
      </c>
      <c r="C7" s="12">
        <v>15674</v>
      </c>
      <c r="D7" s="12">
        <v>15130</v>
      </c>
      <c r="E7" s="12">
        <v>15220</v>
      </c>
      <c r="F7" s="12">
        <v>15854.802029999999</v>
      </c>
      <c r="G7"/>
    </row>
    <row r="8" spans="1:7">
      <c r="A8" s="15" t="s">
        <v>102</v>
      </c>
      <c r="B8" s="14">
        <v>0.875</v>
      </c>
      <c r="C8" s="14">
        <v>0.96</v>
      </c>
      <c r="D8" s="14">
        <v>0.93</v>
      </c>
      <c r="E8" s="14">
        <v>0.93</v>
      </c>
      <c r="F8" s="14">
        <v>0.97</v>
      </c>
      <c r="G8"/>
    </row>
    <row r="9" spans="1:7">
      <c r="A9" s="15" t="s">
        <v>103</v>
      </c>
      <c r="B9" s="14">
        <v>0.77</v>
      </c>
      <c r="C9" s="14">
        <v>0.79</v>
      </c>
      <c r="D9" s="14">
        <v>0.79</v>
      </c>
      <c r="E9" s="14">
        <v>0.8</v>
      </c>
      <c r="F9" s="14">
        <v>0.81</v>
      </c>
      <c r="G9"/>
    </row>
    <row r="10" spans="1:7">
      <c r="A10" s="15" t="s">
        <v>104</v>
      </c>
      <c r="B10" s="14">
        <v>0.3125</v>
      </c>
      <c r="C10" s="14">
        <v>0.31</v>
      </c>
      <c r="D10" s="14">
        <v>0.31</v>
      </c>
      <c r="E10" s="14">
        <v>0.32</v>
      </c>
      <c r="F10" s="14">
        <v>0.32</v>
      </c>
      <c r="G10"/>
    </row>
    <row r="11" spans="1:7">
      <c r="A11" s="15" t="s">
        <v>105</v>
      </c>
      <c r="B11" s="14">
        <v>0.45750000000000002</v>
      </c>
      <c r="C11" s="14">
        <v>0.48</v>
      </c>
      <c r="D11" s="14">
        <v>0.48</v>
      </c>
      <c r="E11" s="14">
        <v>0.48</v>
      </c>
      <c r="F11" s="14">
        <v>0.49</v>
      </c>
      <c r="G11"/>
    </row>
    <row r="12" spans="1:7">
      <c r="A12" s="1"/>
      <c r="B12" s="1"/>
      <c r="C12" s="1"/>
      <c r="D12" s="1"/>
      <c r="E12" s="1"/>
      <c r="F12" s="1"/>
      <c r="G12"/>
    </row>
    <row r="13" spans="1:7" ht="13.5" thickBot="1">
      <c r="A13" s="18" t="s">
        <v>106</v>
      </c>
      <c r="B13" s="19">
        <v>2014</v>
      </c>
      <c r="C13" s="19">
        <v>2015</v>
      </c>
      <c r="D13" s="19">
        <v>2016</v>
      </c>
      <c r="E13" s="19">
        <v>2017</v>
      </c>
      <c r="F13" s="19">
        <v>2018</v>
      </c>
      <c r="G13"/>
    </row>
    <row r="14" spans="1:7">
      <c r="A14" s="15" t="s">
        <v>100</v>
      </c>
      <c r="B14" s="12">
        <v>5130</v>
      </c>
      <c r="C14" s="12">
        <v>6495</v>
      </c>
      <c r="D14" s="12">
        <v>5422</v>
      </c>
      <c r="E14" s="12">
        <v>7894</v>
      </c>
      <c r="F14" s="12">
        <v>7554.6556060000003</v>
      </c>
      <c r="G14"/>
    </row>
    <row r="15" spans="1:7">
      <c r="A15" s="15" t="s">
        <v>102</v>
      </c>
      <c r="B15" s="14">
        <v>0.88500000000000001</v>
      </c>
      <c r="C15" s="14">
        <v>0.84</v>
      </c>
      <c r="D15" s="14">
        <v>0.62</v>
      </c>
      <c r="E15" s="14">
        <v>0.91</v>
      </c>
      <c r="F15" s="14">
        <v>0.87</v>
      </c>
      <c r="G15"/>
    </row>
    <row r="16" spans="1:7">
      <c r="A16" s="15" t="s">
        <v>103</v>
      </c>
      <c r="B16" s="14">
        <v>0.80500000000000005</v>
      </c>
      <c r="C16" s="14">
        <v>0.82</v>
      </c>
      <c r="D16" s="14">
        <v>0.82</v>
      </c>
      <c r="E16" s="14">
        <v>0.79</v>
      </c>
      <c r="F16" s="14">
        <v>0.8</v>
      </c>
      <c r="G16"/>
    </row>
    <row r="17" spans="1:7">
      <c r="A17" s="15" t="s">
        <v>104</v>
      </c>
      <c r="B17" s="14">
        <v>0.35</v>
      </c>
      <c r="C17" s="14">
        <v>0.35</v>
      </c>
      <c r="D17" s="14">
        <v>0.34</v>
      </c>
      <c r="E17" s="14">
        <v>0.35</v>
      </c>
      <c r="F17" s="14">
        <v>0.34</v>
      </c>
      <c r="G17"/>
    </row>
    <row r="18" spans="1:7">
      <c r="A18" s="15" t="s">
        <v>105</v>
      </c>
      <c r="B18" s="14">
        <v>0.45500000000000002</v>
      </c>
      <c r="C18" s="14">
        <v>0.47</v>
      </c>
      <c r="D18" s="14">
        <v>0.48</v>
      </c>
      <c r="E18" s="14">
        <v>0.44</v>
      </c>
      <c r="F18" s="14">
        <v>0.46</v>
      </c>
      <c r="G18"/>
    </row>
    <row r="19" spans="1:7">
      <c r="A19" s="1"/>
      <c r="B19" s="1"/>
      <c r="C19" s="1"/>
      <c r="D19" s="1"/>
      <c r="E19" s="1"/>
      <c r="F19" s="1"/>
      <c r="G19"/>
    </row>
    <row r="20" spans="1:7" ht="13.5" thickBot="1">
      <c r="A20" s="18" t="s">
        <v>107</v>
      </c>
      <c r="B20" s="19">
        <v>2014</v>
      </c>
      <c r="C20" s="19">
        <v>2015</v>
      </c>
      <c r="D20" s="19">
        <v>2016</v>
      </c>
      <c r="E20" s="19">
        <v>2017</v>
      </c>
      <c r="F20" s="19">
        <v>2018</v>
      </c>
      <c r="G20"/>
    </row>
    <row r="21" spans="1:7">
      <c r="A21" s="15" t="s">
        <v>100</v>
      </c>
      <c r="B21" s="12">
        <v>7497</v>
      </c>
      <c r="C21" s="12">
        <v>8486</v>
      </c>
      <c r="D21" s="12">
        <v>9323</v>
      </c>
      <c r="E21" s="12">
        <v>9821</v>
      </c>
      <c r="F21" s="12">
        <v>9689.5074387790009</v>
      </c>
      <c r="G21"/>
    </row>
    <row r="22" spans="1:7">
      <c r="A22" s="15" t="s">
        <v>102</v>
      </c>
      <c r="B22" s="14">
        <v>0.73750000000000004</v>
      </c>
      <c r="C22" s="14">
        <v>0.83</v>
      </c>
      <c r="D22" s="14">
        <v>0.91</v>
      </c>
      <c r="E22" s="14">
        <v>0.96</v>
      </c>
      <c r="F22" s="14">
        <v>0.95</v>
      </c>
      <c r="G22"/>
    </row>
    <row r="23" spans="1:7">
      <c r="A23" s="15" t="s">
        <v>103</v>
      </c>
      <c r="B23" s="14">
        <v>0.76249999999999996</v>
      </c>
      <c r="C23" s="14">
        <v>0.77</v>
      </c>
      <c r="D23" s="14">
        <v>0.76</v>
      </c>
      <c r="E23" s="14">
        <v>0.75</v>
      </c>
      <c r="F23" s="14">
        <v>0.73</v>
      </c>
      <c r="G23"/>
    </row>
    <row r="24" spans="1:7">
      <c r="A24" s="15" t="s">
        <v>104</v>
      </c>
      <c r="B24" s="14">
        <v>0.29749999999999999</v>
      </c>
      <c r="C24" s="14">
        <v>0.31</v>
      </c>
      <c r="D24" s="14">
        <v>0.31</v>
      </c>
      <c r="E24" s="14">
        <v>0.3</v>
      </c>
      <c r="F24" s="14">
        <v>0.28000000000000003</v>
      </c>
      <c r="G24"/>
    </row>
    <row r="25" spans="1:7">
      <c r="A25" s="15" t="s">
        <v>105</v>
      </c>
      <c r="B25" s="14">
        <v>0.46</v>
      </c>
      <c r="C25" s="14">
        <v>0.46</v>
      </c>
      <c r="D25" s="14">
        <v>0.45</v>
      </c>
      <c r="E25" s="14">
        <v>0.45</v>
      </c>
      <c r="F25" s="14">
        <v>0.45</v>
      </c>
      <c r="G25"/>
    </row>
    <row r="26" spans="1:7" s="11" customFormat="1"/>
    <row r="27" spans="1:7" s="11" customFormat="1"/>
    <row r="28" spans="1:7" s="11" customFormat="1"/>
    <row r="29" spans="1:7" s="11" customFormat="1"/>
    <row r="30" spans="1:7"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30"/>
  <sheetViews>
    <sheetView view="pageBreakPreview" zoomScaleNormal="100" zoomScaleSheetLayoutView="100" workbookViewId="0"/>
  </sheetViews>
  <sheetFormatPr defaultRowHeight="12.75"/>
  <cols>
    <col min="1" max="1" width="45.140625" customWidth="1"/>
    <col min="2" max="6" width="10.42578125" bestFit="1" customWidth="1"/>
    <col min="7" max="7" width="9.140625" style="11"/>
  </cols>
  <sheetData>
    <row r="1" spans="1:7" ht="15.75">
      <c r="A1" s="13" t="s">
        <v>224</v>
      </c>
      <c r="B1" s="11"/>
      <c r="C1" s="11"/>
      <c r="D1" s="11"/>
      <c r="E1" s="11"/>
      <c r="F1" s="11"/>
      <c r="G1"/>
    </row>
    <row r="2" spans="1:7">
      <c r="A2" s="10"/>
      <c r="B2" s="11"/>
      <c r="C2" s="11"/>
      <c r="D2" s="11"/>
      <c r="E2" s="11"/>
      <c r="F2" s="11"/>
      <c r="G2"/>
    </row>
    <row r="3" spans="1:7" ht="13.5" thickBot="1">
      <c r="A3" s="18" t="s">
        <v>99</v>
      </c>
      <c r="B3" s="19">
        <v>2014</v>
      </c>
      <c r="C3" s="19">
        <v>2015</v>
      </c>
      <c r="D3" s="19">
        <v>2016</v>
      </c>
      <c r="E3" s="19">
        <v>2017</v>
      </c>
      <c r="F3" s="19">
        <v>2018</v>
      </c>
      <c r="G3"/>
    </row>
    <row r="4" spans="1:7" ht="25.5">
      <c r="A4" s="16" t="s">
        <v>108</v>
      </c>
      <c r="B4" s="21">
        <v>5773</v>
      </c>
      <c r="C4" s="21">
        <v>6925</v>
      </c>
      <c r="D4" s="21">
        <v>7039</v>
      </c>
      <c r="E4" s="21">
        <v>7526</v>
      </c>
      <c r="F4" s="21">
        <v>7344</v>
      </c>
      <c r="G4"/>
    </row>
    <row r="5" spans="1:7" ht="25.5">
      <c r="A5" s="17" t="s">
        <v>109</v>
      </c>
      <c r="B5" s="21">
        <v>12529</v>
      </c>
      <c r="C5" s="21">
        <v>14644</v>
      </c>
      <c r="D5" s="21">
        <v>14243</v>
      </c>
      <c r="E5" s="21">
        <v>15406</v>
      </c>
      <c r="F5" s="21">
        <v>15816</v>
      </c>
      <c r="G5"/>
    </row>
    <row r="6" spans="1:7" ht="26.25" thickBot="1">
      <c r="A6" s="22" t="s">
        <v>110</v>
      </c>
      <c r="B6" s="23">
        <v>4516</v>
      </c>
      <c r="C6" s="23">
        <v>4549</v>
      </c>
      <c r="D6" s="23">
        <v>4547</v>
      </c>
      <c r="E6" s="23">
        <v>4887</v>
      </c>
      <c r="F6" s="23">
        <v>4974</v>
      </c>
      <c r="G6"/>
    </row>
    <row r="7" spans="1:7" ht="25.5">
      <c r="A7" s="17" t="s">
        <v>111</v>
      </c>
      <c r="B7" s="21">
        <v>819</v>
      </c>
      <c r="C7" s="21">
        <v>836</v>
      </c>
      <c r="D7" s="21">
        <v>680</v>
      </c>
      <c r="E7" s="21">
        <v>892</v>
      </c>
      <c r="F7" s="21">
        <v>873</v>
      </c>
      <c r="G7"/>
    </row>
    <row r="8" spans="1:7" ht="26.25" thickBot="1">
      <c r="A8" s="22" t="s">
        <v>112</v>
      </c>
      <c r="B8" s="23">
        <v>596</v>
      </c>
      <c r="C8" s="23">
        <v>439</v>
      </c>
      <c r="D8" s="23">
        <v>283</v>
      </c>
      <c r="E8" s="23">
        <v>565</v>
      </c>
      <c r="F8" s="23">
        <v>532</v>
      </c>
      <c r="G8"/>
    </row>
    <row r="9" spans="1:7" ht="25.5">
      <c r="A9" s="17" t="s">
        <v>113</v>
      </c>
      <c r="B9" s="21">
        <v>417</v>
      </c>
      <c r="C9" s="21">
        <v>353</v>
      </c>
      <c r="D9" s="21">
        <v>249</v>
      </c>
      <c r="E9" s="21">
        <v>364</v>
      </c>
      <c r="F9" s="21">
        <v>370</v>
      </c>
      <c r="G9"/>
    </row>
    <row r="10" spans="1:7" ht="38.25">
      <c r="A10" s="17" t="s">
        <v>114</v>
      </c>
      <c r="B10" s="21">
        <v>1157</v>
      </c>
      <c r="C10" s="21">
        <v>1147</v>
      </c>
      <c r="D10" s="21">
        <v>1158</v>
      </c>
      <c r="E10" s="21">
        <v>1088</v>
      </c>
      <c r="F10" s="21">
        <v>1074</v>
      </c>
      <c r="G10"/>
    </row>
    <row r="11" spans="1:7" ht="25.5">
      <c r="A11" s="17" t="s">
        <v>115</v>
      </c>
      <c r="B11" s="21">
        <v>424</v>
      </c>
      <c r="C11" s="21">
        <v>441</v>
      </c>
      <c r="D11" s="21">
        <v>371</v>
      </c>
      <c r="E11" s="21">
        <v>395</v>
      </c>
      <c r="F11" s="21">
        <v>383</v>
      </c>
      <c r="G11"/>
    </row>
    <row r="12" spans="1:7" ht="18" customHeight="1">
      <c r="A12" s="5" t="s">
        <v>3</v>
      </c>
      <c r="B12" s="21">
        <v>561</v>
      </c>
      <c r="C12" s="21">
        <v>584</v>
      </c>
      <c r="D12" s="21">
        <v>601</v>
      </c>
      <c r="E12" s="21">
        <v>519</v>
      </c>
      <c r="F12" s="21">
        <v>486</v>
      </c>
      <c r="G12"/>
    </row>
    <row r="13" spans="1:7" ht="18" customHeight="1" thickBot="1">
      <c r="A13" s="114" t="s">
        <v>116</v>
      </c>
      <c r="B13" s="23">
        <v>2255</v>
      </c>
      <c r="C13" s="23">
        <v>2313</v>
      </c>
      <c r="D13" s="23">
        <v>2523</v>
      </c>
      <c r="E13" s="23">
        <v>2782</v>
      </c>
      <c r="F13" s="23">
        <v>2592</v>
      </c>
      <c r="G13"/>
    </row>
    <row r="14" spans="1:7" ht="25.5" customHeight="1">
      <c r="A14" s="5" t="s">
        <v>117</v>
      </c>
      <c r="B14" s="21">
        <v>29047</v>
      </c>
      <c r="C14" s="21">
        <v>32231</v>
      </c>
      <c r="D14" s="21">
        <v>31694</v>
      </c>
      <c r="E14" s="21">
        <v>34424</v>
      </c>
      <c r="F14" s="21">
        <v>34444</v>
      </c>
      <c r="G14"/>
    </row>
    <row r="15" spans="1:7">
      <c r="A15" s="1"/>
      <c r="B15" s="1"/>
      <c r="C15" s="1"/>
      <c r="D15" s="1"/>
      <c r="E15" s="1"/>
      <c r="F15" s="1"/>
      <c r="G15"/>
    </row>
    <row r="16" spans="1:7">
      <c r="A16" s="1"/>
      <c r="B16" s="1"/>
      <c r="C16" s="1"/>
      <c r="D16" s="1"/>
      <c r="E16" s="1"/>
      <c r="F16" s="1"/>
      <c r="G16"/>
    </row>
    <row r="17" spans="1:7">
      <c r="A17" s="1"/>
      <c r="B17" s="1"/>
      <c r="C17" s="1"/>
      <c r="D17" s="1"/>
      <c r="E17" s="1"/>
      <c r="F17" s="1"/>
      <c r="G17"/>
    </row>
    <row r="18" spans="1:7">
      <c r="A18" s="1"/>
      <c r="B18" s="1"/>
      <c r="C18" s="1"/>
      <c r="D18" s="1"/>
      <c r="E18" s="1"/>
      <c r="F18" s="1"/>
      <c r="G18"/>
    </row>
    <row r="19" spans="1:7">
      <c r="A19" s="1"/>
      <c r="B19" s="1"/>
      <c r="C19" s="1"/>
      <c r="D19" s="1"/>
      <c r="E19" s="1"/>
      <c r="F19" s="1"/>
      <c r="G19"/>
    </row>
    <row r="20" spans="1:7">
      <c r="A20" s="1"/>
      <c r="B20" s="1"/>
      <c r="C20" s="1"/>
      <c r="D20" s="1"/>
      <c r="E20" s="1"/>
      <c r="F20" s="1"/>
      <c r="G20"/>
    </row>
    <row r="21" spans="1:7">
      <c r="A21" s="1"/>
      <c r="B21" s="1"/>
      <c r="C21" s="1"/>
      <c r="D21" s="1"/>
      <c r="E21" s="1"/>
      <c r="F21" s="1"/>
      <c r="G21"/>
    </row>
    <row r="22" spans="1:7">
      <c r="A22" s="1"/>
      <c r="B22" s="1"/>
      <c r="C22" s="1"/>
      <c r="D22" s="1"/>
      <c r="E22" s="1"/>
      <c r="F22" s="1"/>
      <c r="G22"/>
    </row>
    <row r="23" spans="1:7">
      <c r="A23" s="1"/>
      <c r="B23" s="1"/>
      <c r="C23" s="1"/>
      <c r="D23" s="1"/>
      <c r="E23" s="1"/>
      <c r="F23" s="1"/>
      <c r="G23"/>
    </row>
    <row r="24" spans="1:7">
      <c r="A24" s="1"/>
      <c r="B24" s="1"/>
      <c r="C24" s="1"/>
      <c r="D24" s="1"/>
      <c r="E24" s="1"/>
      <c r="F24" s="1"/>
      <c r="G24"/>
    </row>
    <row r="25" spans="1:7">
      <c r="A25" s="1"/>
      <c r="B25" s="1"/>
      <c r="C25" s="1"/>
      <c r="D25" s="1"/>
      <c r="E25" s="1"/>
      <c r="F25" s="1"/>
      <c r="G25"/>
    </row>
    <row r="26" spans="1:7" s="11" customFormat="1"/>
    <row r="27" spans="1:7" s="11" customFormat="1"/>
    <row r="28" spans="1:7" s="11" customFormat="1"/>
    <row r="29" spans="1:7" s="11" customFormat="1"/>
    <row r="30" spans="1:7" s="11" customFormat="1"/>
  </sheetData>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24"/>
  <sheetViews>
    <sheetView view="pageBreakPreview" zoomScaleNormal="100" zoomScaleSheetLayoutView="100" workbookViewId="0"/>
  </sheetViews>
  <sheetFormatPr defaultRowHeight="12.75"/>
  <cols>
    <col min="1" max="1" width="45.140625" customWidth="1"/>
    <col min="2" max="6" width="10.42578125" bestFit="1" customWidth="1"/>
    <col min="7" max="7" width="9.140625" style="11"/>
  </cols>
  <sheetData>
    <row r="1" spans="1:7" ht="15.75">
      <c r="A1" s="13" t="s">
        <v>118</v>
      </c>
      <c r="B1" s="11"/>
      <c r="C1" s="11"/>
      <c r="D1" s="11"/>
      <c r="E1" s="11"/>
      <c r="F1" s="11"/>
      <c r="G1"/>
    </row>
    <row r="2" spans="1:7" ht="15.75">
      <c r="A2" s="13"/>
      <c r="B2" s="11"/>
      <c r="C2" s="11"/>
      <c r="D2" s="11"/>
      <c r="E2" s="11"/>
      <c r="F2" s="11"/>
      <c r="G2"/>
    </row>
    <row r="3" spans="1:7" ht="18" customHeight="1" thickBot="1">
      <c r="A3" s="20" t="s">
        <v>99</v>
      </c>
      <c r="B3" s="19">
        <v>2014</v>
      </c>
      <c r="C3" s="19">
        <v>2015</v>
      </c>
      <c r="D3" s="19">
        <v>2016</v>
      </c>
      <c r="E3" s="19">
        <v>2017</v>
      </c>
      <c r="F3" s="19">
        <v>2018</v>
      </c>
      <c r="G3"/>
    </row>
    <row r="4" spans="1:7" ht="26.25" customHeight="1" thickBot="1">
      <c r="A4" s="24" t="s">
        <v>6</v>
      </c>
      <c r="B4" s="25">
        <v>27706</v>
      </c>
      <c r="C4" s="37">
        <v>30380</v>
      </c>
      <c r="D4" s="37">
        <v>30708</v>
      </c>
      <c r="E4" s="37">
        <v>32925</v>
      </c>
      <c r="F4" s="37">
        <v>32716</v>
      </c>
      <c r="G4"/>
    </row>
    <row r="5" spans="1:7" ht="25.5">
      <c r="A5" s="16" t="s">
        <v>108</v>
      </c>
      <c r="B5" s="21">
        <v>4623</v>
      </c>
      <c r="C5" s="21">
        <v>5437</v>
      </c>
      <c r="D5" s="21">
        <v>5765</v>
      </c>
      <c r="E5" s="21">
        <v>5818</v>
      </c>
      <c r="F5" s="21">
        <v>5450</v>
      </c>
      <c r="G5"/>
    </row>
    <row r="6" spans="1:7" ht="25.5">
      <c r="A6" s="17" t="s">
        <v>109</v>
      </c>
      <c r="B6" s="21">
        <v>10092</v>
      </c>
      <c r="C6" s="21">
        <v>11995</v>
      </c>
      <c r="D6" s="21">
        <v>12460</v>
      </c>
      <c r="E6" s="21">
        <v>13343</v>
      </c>
      <c r="F6" s="21">
        <v>13653</v>
      </c>
      <c r="G6"/>
    </row>
    <row r="7" spans="1:7" ht="26.25" thickBot="1">
      <c r="A7" s="22" t="s">
        <v>110</v>
      </c>
      <c r="B7" s="23">
        <v>4527</v>
      </c>
      <c r="C7" s="23">
        <v>4544</v>
      </c>
      <c r="D7" s="23">
        <v>4334</v>
      </c>
      <c r="E7" s="23">
        <v>4879</v>
      </c>
      <c r="F7" s="23">
        <v>5032</v>
      </c>
      <c r="G7"/>
    </row>
    <row r="8" spans="1:7" ht="25.5">
      <c r="A8" s="17" t="s">
        <v>111</v>
      </c>
      <c r="B8" s="21">
        <v>837</v>
      </c>
      <c r="C8" s="21">
        <v>878</v>
      </c>
      <c r="D8" s="21">
        <v>681</v>
      </c>
      <c r="E8" s="21">
        <v>868</v>
      </c>
      <c r="F8" s="21">
        <v>849</v>
      </c>
      <c r="G8"/>
    </row>
    <row r="9" spans="1:7" ht="26.25" thickBot="1">
      <c r="A9" s="22" t="s">
        <v>112</v>
      </c>
      <c r="B9" s="23">
        <v>592</v>
      </c>
      <c r="C9" s="23">
        <v>482</v>
      </c>
      <c r="D9" s="23">
        <v>245</v>
      </c>
      <c r="E9" s="23">
        <v>550</v>
      </c>
      <c r="F9" s="23">
        <v>540</v>
      </c>
      <c r="G9"/>
    </row>
    <row r="10" spans="1:7" ht="25.5">
      <c r="A10" s="17" t="s">
        <v>113</v>
      </c>
      <c r="B10" s="21">
        <v>413</v>
      </c>
      <c r="C10" s="21">
        <v>358</v>
      </c>
      <c r="D10" s="21">
        <v>248</v>
      </c>
      <c r="E10" s="21">
        <v>360</v>
      </c>
      <c r="F10" s="21">
        <v>368</v>
      </c>
      <c r="G10"/>
    </row>
    <row r="11" spans="1:7" ht="38.25">
      <c r="A11" s="17" t="s">
        <v>114</v>
      </c>
      <c r="B11" s="21">
        <v>1143</v>
      </c>
      <c r="C11" s="21">
        <v>1146</v>
      </c>
      <c r="D11" s="21">
        <v>1089</v>
      </c>
      <c r="E11" s="21">
        <v>1081</v>
      </c>
      <c r="F11" s="21">
        <v>1067</v>
      </c>
      <c r="G11"/>
    </row>
    <row r="12" spans="1:7" ht="25.5">
      <c r="A12" s="17" t="s">
        <v>115</v>
      </c>
      <c r="B12" s="21">
        <v>418</v>
      </c>
      <c r="C12" s="21">
        <v>445</v>
      </c>
      <c r="D12" s="21">
        <v>351</v>
      </c>
      <c r="E12" s="21">
        <v>391</v>
      </c>
      <c r="F12" s="21">
        <v>371</v>
      </c>
      <c r="G12"/>
    </row>
    <row r="13" spans="1:7" ht="18" customHeight="1">
      <c r="A13" s="5" t="s">
        <v>3</v>
      </c>
      <c r="B13" s="21">
        <v>571</v>
      </c>
      <c r="C13" s="21">
        <v>587</v>
      </c>
      <c r="D13" s="21">
        <v>605</v>
      </c>
      <c r="E13" s="21">
        <v>523</v>
      </c>
      <c r="F13" s="21">
        <v>508</v>
      </c>
      <c r="G13"/>
    </row>
    <row r="14" spans="1:7" ht="18" customHeight="1" thickBot="1">
      <c r="A14" s="114" t="s">
        <v>116</v>
      </c>
      <c r="B14" s="23">
        <v>4490</v>
      </c>
      <c r="C14" s="23">
        <v>4508</v>
      </c>
      <c r="D14" s="23">
        <v>4930</v>
      </c>
      <c r="E14" s="23">
        <v>5112</v>
      </c>
      <c r="F14" s="23">
        <v>4878</v>
      </c>
      <c r="G14"/>
    </row>
    <row r="15" spans="1:7" ht="13.5" thickBot="1">
      <c r="A15" s="1"/>
      <c r="B15" s="1"/>
      <c r="C15" s="1"/>
      <c r="D15" s="1"/>
      <c r="E15" s="1"/>
      <c r="F15" s="1"/>
      <c r="G15"/>
    </row>
    <row r="16" spans="1:7" ht="13.5" thickBot="1">
      <c r="A16" s="24" t="s">
        <v>119</v>
      </c>
      <c r="B16" s="37">
        <v>7776</v>
      </c>
      <c r="C16" s="37">
        <v>7986</v>
      </c>
      <c r="D16" s="37">
        <v>8187</v>
      </c>
      <c r="E16" s="37">
        <v>8819</v>
      </c>
      <c r="F16" s="37">
        <v>9448</v>
      </c>
    </row>
    <row r="17" spans="1:6" ht="25.5">
      <c r="A17" s="16" t="s">
        <v>108</v>
      </c>
      <c r="B17" s="21">
        <v>2916</v>
      </c>
      <c r="C17" s="21">
        <v>3000</v>
      </c>
      <c r="D17" s="21">
        <v>3136</v>
      </c>
      <c r="E17" s="21">
        <v>3339</v>
      </c>
      <c r="F17" s="21">
        <v>3546</v>
      </c>
    </row>
    <row r="18" spans="1:6" ht="26.25" thickBot="1">
      <c r="A18" s="22" t="s">
        <v>120</v>
      </c>
      <c r="B18" s="23">
        <v>4860</v>
      </c>
      <c r="C18" s="23">
        <v>4986</v>
      </c>
      <c r="D18" s="23">
        <v>5051</v>
      </c>
      <c r="E18" s="23">
        <v>5480</v>
      </c>
      <c r="F18" s="23">
        <v>5902</v>
      </c>
    </row>
    <row r="19" spans="1:6">
      <c r="A19" s="1"/>
      <c r="B19" s="124"/>
      <c r="C19" s="124"/>
      <c r="D19" s="124"/>
      <c r="E19" s="124"/>
      <c r="F19" s="124"/>
    </row>
    <row r="20" spans="1:6" ht="13.5" thickBot="1">
      <c r="A20" s="18"/>
      <c r="B20" s="19">
        <v>2014</v>
      </c>
      <c r="C20" s="19">
        <v>2015</v>
      </c>
      <c r="D20" s="19">
        <v>2016</v>
      </c>
      <c r="E20" s="19">
        <v>2017</v>
      </c>
      <c r="F20" s="19">
        <v>2018</v>
      </c>
    </row>
    <row r="21" spans="1:6" ht="13.5" thickBot="1">
      <c r="A21" s="24" t="s">
        <v>121</v>
      </c>
      <c r="B21" s="37">
        <v>258</v>
      </c>
      <c r="C21" s="37">
        <v>310</v>
      </c>
      <c r="D21" s="37">
        <v>558</v>
      </c>
      <c r="E21" s="37">
        <v>638</v>
      </c>
      <c r="F21" s="37">
        <v>728</v>
      </c>
    </row>
    <row r="22" spans="1:6">
      <c r="A22" s="11"/>
      <c r="B22" s="125"/>
      <c r="C22" s="125"/>
      <c r="D22" s="125"/>
      <c r="E22" s="125"/>
      <c r="F22" s="125"/>
    </row>
    <row r="23" spans="1:6" ht="13.5" thickBot="1">
      <c r="A23" s="18"/>
      <c r="B23" s="19">
        <v>2014</v>
      </c>
      <c r="C23" s="19">
        <v>2015</v>
      </c>
      <c r="D23" s="19">
        <v>2016</v>
      </c>
      <c r="E23" s="19">
        <v>2017</v>
      </c>
      <c r="F23" s="19">
        <v>2018</v>
      </c>
    </row>
    <row r="24" spans="1:6" ht="13.5" thickBot="1">
      <c r="A24" s="24" t="s">
        <v>122</v>
      </c>
      <c r="B24" s="37">
        <v>35740</v>
      </c>
      <c r="C24" s="37">
        <v>38676</v>
      </c>
      <c r="D24" s="37">
        <v>39453</v>
      </c>
      <c r="E24" s="37">
        <v>42382</v>
      </c>
      <c r="F24" s="37">
        <v>42892</v>
      </c>
    </row>
  </sheetData>
  <pageMargins left="0.7" right="0.7" top="0.75" bottom="0.75" header="0.3" footer="0.3"/>
  <pageSetup paperSize="9" scale="8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election activeCell="A2" sqref="A2"/>
    </sheetView>
  </sheetViews>
  <sheetFormatPr defaultRowHeight="12.75"/>
  <sheetData>
    <row r="1" spans="1:14" ht="15.75">
      <c r="A1" s="13" t="s">
        <v>123</v>
      </c>
      <c r="B1" s="11"/>
      <c r="C1" s="11"/>
      <c r="D1" s="11"/>
      <c r="E1" s="11"/>
      <c r="F1" s="11"/>
      <c r="G1" s="11"/>
      <c r="H1" s="11"/>
      <c r="I1" s="11"/>
      <c r="J1" s="11"/>
      <c r="K1" s="11"/>
      <c r="L1" s="11"/>
    </row>
    <row r="2" spans="1:14" ht="15.75">
      <c r="A2" s="13" t="s">
        <v>124</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115"/>
      <c r="E5" s="12"/>
      <c r="F5" s="11"/>
      <c r="G5" s="11"/>
      <c r="H5" s="11"/>
      <c r="I5" s="11"/>
      <c r="J5" s="11"/>
      <c r="K5" s="11"/>
      <c r="L5" s="11"/>
      <c r="M5" s="11"/>
      <c r="N5" s="11"/>
    </row>
    <row r="6" spans="1:14">
      <c r="A6" s="11"/>
      <c r="B6" s="11"/>
      <c r="C6" s="11"/>
      <c r="D6" s="115"/>
      <c r="E6" s="12"/>
      <c r="F6" s="11"/>
      <c r="G6" s="11"/>
      <c r="H6" s="11"/>
      <c r="I6" s="11"/>
      <c r="J6" s="11"/>
      <c r="K6" s="11"/>
      <c r="L6" s="11"/>
      <c r="M6" s="11"/>
      <c r="N6" s="11"/>
    </row>
    <row r="7" spans="1:14">
      <c r="A7" s="11"/>
      <c r="B7" s="11"/>
      <c r="C7" s="11"/>
      <c r="D7" s="115"/>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13</v>
      </c>
      <c r="D10" s="115">
        <v>0.60299999999999998</v>
      </c>
      <c r="E10" s="11"/>
      <c r="F10" s="11"/>
      <c r="G10" s="11"/>
      <c r="H10" s="11"/>
      <c r="I10" s="11"/>
      <c r="J10" s="11"/>
      <c r="K10" s="11"/>
      <c r="L10" s="11"/>
      <c r="M10" s="11"/>
      <c r="N10" s="11"/>
    </row>
    <row r="11" spans="1:14">
      <c r="A11" s="11"/>
      <c r="B11" s="11"/>
      <c r="C11" s="11" t="s">
        <v>17</v>
      </c>
      <c r="D11" s="115">
        <v>0.3</v>
      </c>
      <c r="E11" s="11"/>
      <c r="F11" s="11"/>
      <c r="G11" s="11"/>
      <c r="H11" s="11"/>
      <c r="I11" s="11"/>
      <c r="J11" s="11"/>
      <c r="K11" s="11"/>
      <c r="L11" s="11"/>
      <c r="M11" s="11"/>
      <c r="N11" s="11"/>
    </row>
    <row r="12" spans="1:14">
      <c r="A12" s="11"/>
      <c r="B12" s="11"/>
      <c r="C12" s="11" t="s">
        <v>15</v>
      </c>
      <c r="D12" s="115">
        <v>8.8999999999999996E-2</v>
      </c>
      <c r="E12" s="11"/>
      <c r="F12" s="11"/>
      <c r="G12" s="11"/>
      <c r="H12" s="11"/>
      <c r="I12" s="11"/>
      <c r="J12" s="11"/>
      <c r="K12" s="11"/>
      <c r="L12" s="11"/>
      <c r="M12" s="11"/>
      <c r="N12" s="11"/>
    </row>
    <row r="13" spans="1:14">
      <c r="A13" s="11"/>
      <c r="B13" s="11"/>
      <c r="C13" s="11" t="s">
        <v>14</v>
      </c>
      <c r="D13" s="115">
        <v>8.0000000000000002E-3</v>
      </c>
      <c r="E13" s="11"/>
      <c r="F13" s="11"/>
      <c r="G13" s="11"/>
      <c r="H13" s="11"/>
      <c r="I13" s="11"/>
      <c r="J13" s="11"/>
      <c r="K13" s="11"/>
      <c r="L13" s="11"/>
      <c r="M13" s="11"/>
      <c r="N13" s="11"/>
    </row>
    <row r="14" spans="1:14">
      <c r="A14" s="11"/>
      <c r="B14" s="11"/>
      <c r="C14" s="11" t="s">
        <v>16</v>
      </c>
      <c r="D14" s="115">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116"/>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48"/>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7" ht="15.75">
      <c r="A1" s="13" t="s">
        <v>125</v>
      </c>
      <c r="B1" s="11"/>
      <c r="C1" s="11"/>
      <c r="D1" s="11"/>
      <c r="E1" s="11"/>
      <c r="F1" s="11"/>
      <c r="G1" s="11"/>
    </row>
    <row r="2" spans="1:7" ht="15.75">
      <c r="A2" s="13"/>
      <c r="B2" s="11"/>
      <c r="C2" s="11"/>
      <c r="D2" s="12"/>
      <c r="E2" s="11"/>
      <c r="F2" s="11"/>
      <c r="G2" s="11"/>
    </row>
    <row r="3" spans="1:7">
      <c r="A3" s="116" t="s">
        <v>126</v>
      </c>
      <c r="B3" s="11"/>
      <c r="C3" s="11"/>
      <c r="D3" s="11"/>
      <c r="E3" s="11"/>
      <c r="F3" s="11"/>
      <c r="G3" s="11"/>
    </row>
    <row r="4" spans="1:7">
      <c r="A4" s="11"/>
      <c r="B4" s="11"/>
      <c r="C4" s="11"/>
      <c r="D4" s="11"/>
      <c r="E4" s="11"/>
      <c r="F4" s="11"/>
      <c r="G4" s="11"/>
    </row>
    <row r="5" spans="1:7">
      <c r="A5" s="11"/>
      <c r="B5" s="11"/>
      <c r="C5" s="11"/>
      <c r="D5" s="11"/>
      <c r="E5" s="11"/>
      <c r="F5" s="11"/>
      <c r="G5" s="11"/>
    </row>
    <row r="6" spans="1:7">
      <c r="A6" s="11"/>
      <c r="B6" s="11"/>
      <c r="C6" s="11"/>
      <c r="D6" s="11"/>
      <c r="E6" s="11"/>
      <c r="F6" s="11"/>
      <c r="G6" s="11"/>
    </row>
    <row r="7" spans="1:7">
      <c r="A7" s="11"/>
      <c r="B7" s="11"/>
      <c r="C7" s="11"/>
      <c r="D7" s="11"/>
      <c r="E7" s="11"/>
      <c r="F7" s="11"/>
      <c r="G7" s="11"/>
    </row>
    <row r="8" spans="1:7">
      <c r="A8" s="11"/>
      <c r="B8" s="11"/>
      <c r="C8" s="11"/>
      <c r="D8" s="11"/>
      <c r="E8" s="11"/>
      <c r="F8" s="11"/>
      <c r="G8" s="11"/>
    </row>
    <row r="9" spans="1:7">
      <c r="A9" s="11"/>
      <c r="B9" s="11"/>
      <c r="C9" s="11"/>
      <c r="D9" s="11"/>
      <c r="E9" s="11"/>
      <c r="F9" s="11"/>
      <c r="G9" s="11"/>
    </row>
    <row r="10" spans="1:7">
      <c r="A10" s="11"/>
      <c r="B10" s="11"/>
      <c r="C10" s="11"/>
      <c r="D10" s="11"/>
      <c r="E10" s="11"/>
      <c r="F10" s="11"/>
      <c r="G10" s="11"/>
    </row>
    <row r="11" spans="1:7">
      <c r="A11" s="11"/>
      <c r="B11" s="11"/>
      <c r="C11" s="11"/>
      <c r="D11" s="11"/>
      <c r="E11" s="11"/>
      <c r="F11" s="11"/>
      <c r="G11" s="11"/>
    </row>
    <row r="12" spans="1:7">
      <c r="A12" s="11"/>
      <c r="B12" s="11"/>
      <c r="C12" s="11"/>
      <c r="D12" s="11"/>
      <c r="E12" s="11"/>
      <c r="F12" s="11"/>
      <c r="G12" s="11"/>
    </row>
    <row r="13" spans="1:7">
      <c r="A13" s="11"/>
      <c r="B13" s="11"/>
      <c r="C13" s="11"/>
      <c r="D13" s="11"/>
      <c r="E13" s="11"/>
      <c r="F13" s="11"/>
      <c r="G13" s="11"/>
    </row>
    <row r="14" spans="1:7">
      <c r="A14" s="11"/>
      <c r="B14" s="11"/>
      <c r="C14" s="11"/>
      <c r="D14" s="11"/>
      <c r="E14" s="11"/>
      <c r="F14" s="11"/>
      <c r="G14" s="11"/>
    </row>
    <row r="15" spans="1:7">
      <c r="A15" s="11"/>
      <c r="B15" s="11"/>
      <c r="C15" s="11"/>
      <c r="D15" s="11"/>
      <c r="E15" s="11"/>
      <c r="F15" s="11"/>
      <c r="G15" s="11"/>
    </row>
    <row r="16" spans="1:7">
      <c r="A16" s="11"/>
      <c r="B16" s="11"/>
      <c r="C16" s="11"/>
      <c r="D16" s="11"/>
      <c r="E16" s="11"/>
      <c r="F16" s="11"/>
      <c r="G16" s="11"/>
    </row>
    <row r="17" spans="1:7">
      <c r="A17" s="117"/>
      <c r="B17" s="30"/>
      <c r="C17" s="30"/>
      <c r="D17" s="30"/>
      <c r="E17" s="11"/>
      <c r="F17" s="11"/>
      <c r="G17" s="11"/>
    </row>
    <row r="18" spans="1:7" ht="13.5" thickBot="1">
      <c r="A18" s="20" t="s">
        <v>127</v>
      </c>
      <c r="B18" s="19">
        <v>2012</v>
      </c>
      <c r="C18" s="19">
        <v>2014</v>
      </c>
      <c r="D18" s="19">
        <v>2015</v>
      </c>
      <c r="E18" s="19">
        <v>2016</v>
      </c>
      <c r="F18" s="19">
        <v>2017</v>
      </c>
      <c r="G18" s="19">
        <v>2018</v>
      </c>
    </row>
    <row r="19" spans="1:7">
      <c r="A19" s="118"/>
      <c r="B19" s="119"/>
      <c r="C19" s="119"/>
      <c r="D19" s="119"/>
      <c r="E19" s="119"/>
      <c r="F19" s="119"/>
      <c r="G19" s="119"/>
    </row>
    <row r="20" spans="1:7">
      <c r="A20" s="126" t="s">
        <v>10</v>
      </c>
      <c r="B20" s="127">
        <v>1767</v>
      </c>
      <c r="C20" s="127">
        <v>1768</v>
      </c>
      <c r="D20" s="127">
        <v>1749</v>
      </c>
      <c r="E20" s="127">
        <v>1766</v>
      </c>
      <c r="F20" s="127">
        <v>1776</v>
      </c>
      <c r="G20" s="127">
        <v>1787</v>
      </c>
    </row>
    <row r="21" spans="1:7">
      <c r="A21" s="118"/>
      <c r="B21" s="119"/>
      <c r="C21" s="119"/>
      <c r="D21" s="119"/>
      <c r="E21" s="119"/>
      <c r="F21" s="119"/>
      <c r="G21" s="119"/>
    </row>
    <row r="22" spans="1:7">
      <c r="A22" s="126" t="s">
        <v>19</v>
      </c>
      <c r="B22" s="127">
        <v>405</v>
      </c>
      <c r="C22" s="127">
        <v>441</v>
      </c>
      <c r="D22" s="127">
        <v>476</v>
      </c>
      <c r="E22" s="127">
        <v>487</v>
      </c>
      <c r="F22" s="127">
        <v>493</v>
      </c>
      <c r="G22" s="127">
        <v>495</v>
      </c>
    </row>
    <row r="23" spans="1:7">
      <c r="A23" s="118"/>
      <c r="B23" s="119"/>
      <c r="C23" s="119"/>
      <c r="D23" s="119"/>
      <c r="E23" s="119"/>
      <c r="F23" s="119"/>
      <c r="G23" s="119"/>
    </row>
    <row r="24" spans="1:7">
      <c r="A24" s="126" t="s">
        <v>128</v>
      </c>
      <c r="B24" s="127">
        <v>1424</v>
      </c>
      <c r="C24" s="127">
        <v>1404</v>
      </c>
      <c r="D24" s="127">
        <v>1447</v>
      </c>
      <c r="E24" s="127">
        <v>1467</v>
      </c>
      <c r="F24" s="127">
        <v>1487</v>
      </c>
      <c r="G24" s="127">
        <v>1512</v>
      </c>
    </row>
    <row r="25" spans="1:7">
      <c r="A25" s="128" t="s">
        <v>18</v>
      </c>
      <c r="B25" s="119">
        <v>446</v>
      </c>
      <c r="C25" s="119">
        <v>480</v>
      </c>
      <c r="D25" s="119">
        <v>501</v>
      </c>
      <c r="E25" s="119">
        <v>523</v>
      </c>
      <c r="F25" s="119">
        <v>537</v>
      </c>
      <c r="G25" s="119">
        <v>552</v>
      </c>
    </row>
    <row r="26" spans="1:7">
      <c r="A26" s="128" t="s">
        <v>40</v>
      </c>
      <c r="B26" s="119" t="s">
        <v>38</v>
      </c>
      <c r="C26" s="119" t="s">
        <v>39</v>
      </c>
      <c r="D26" s="119">
        <v>426</v>
      </c>
      <c r="E26" s="119">
        <v>424</v>
      </c>
      <c r="F26" s="119">
        <v>423</v>
      </c>
      <c r="G26" s="119">
        <v>420</v>
      </c>
    </row>
    <row r="27" spans="1:7">
      <c r="A27" s="128" t="s">
        <v>129</v>
      </c>
      <c r="B27" s="119">
        <v>356</v>
      </c>
      <c r="C27" s="119">
        <v>351</v>
      </c>
      <c r="D27" s="119">
        <v>355</v>
      </c>
      <c r="E27" s="119">
        <v>350</v>
      </c>
      <c r="F27" s="119">
        <v>349</v>
      </c>
      <c r="G27" s="119">
        <v>349</v>
      </c>
    </row>
    <row r="28" spans="1:7">
      <c r="A28" s="128" t="s">
        <v>130</v>
      </c>
      <c r="B28" s="119">
        <v>115</v>
      </c>
      <c r="C28" s="119">
        <v>116</v>
      </c>
      <c r="D28" s="119">
        <v>116</v>
      </c>
      <c r="E28" s="119">
        <v>115</v>
      </c>
      <c r="F28" s="119">
        <v>115</v>
      </c>
      <c r="G28" s="119">
        <v>115</v>
      </c>
    </row>
    <row r="29" spans="1:7">
      <c r="A29" s="128" t="s">
        <v>42</v>
      </c>
      <c r="B29" s="119"/>
      <c r="C29" s="119">
        <v>2</v>
      </c>
      <c r="D29" s="119">
        <v>10</v>
      </c>
      <c r="E29" s="119">
        <v>16</v>
      </c>
      <c r="F29" s="119">
        <v>23</v>
      </c>
      <c r="G29" s="119">
        <v>32</v>
      </c>
    </row>
    <row r="30" spans="1:7">
      <c r="A30" s="118"/>
      <c r="B30" s="119"/>
      <c r="C30" s="119"/>
      <c r="D30" s="119"/>
      <c r="E30" s="119"/>
      <c r="F30" s="119"/>
      <c r="G30" s="119"/>
    </row>
    <row r="31" spans="1:7">
      <c r="A31" s="126" t="s">
        <v>131</v>
      </c>
      <c r="B31" s="127">
        <v>160</v>
      </c>
      <c r="C31" s="127">
        <v>171</v>
      </c>
      <c r="D31" s="127">
        <v>179</v>
      </c>
      <c r="E31" s="127">
        <v>183</v>
      </c>
      <c r="F31" s="127">
        <v>187</v>
      </c>
      <c r="G31" s="127">
        <v>192</v>
      </c>
    </row>
    <row r="32" spans="1:7">
      <c r="A32" s="118"/>
      <c r="B32" s="119"/>
      <c r="C32" s="119"/>
      <c r="D32" s="119"/>
      <c r="E32" s="119"/>
      <c r="F32" s="119"/>
      <c r="G32" s="119"/>
    </row>
    <row r="33" spans="1:7">
      <c r="A33" s="126" t="s">
        <v>55</v>
      </c>
      <c r="B33" s="127">
        <v>3000</v>
      </c>
      <c r="C33" s="127">
        <v>2700</v>
      </c>
      <c r="D33" s="127">
        <v>2750</v>
      </c>
      <c r="E33" s="127">
        <v>2900</v>
      </c>
      <c r="F33" s="127">
        <v>2700</v>
      </c>
      <c r="G33" s="127">
        <v>3779</v>
      </c>
    </row>
    <row r="34" spans="1:7">
      <c r="A34" s="118"/>
      <c r="B34" s="119"/>
      <c r="C34" s="119"/>
      <c r="D34" s="119"/>
      <c r="E34" s="119"/>
      <c r="F34" s="119"/>
      <c r="G34" s="119"/>
    </row>
    <row r="35" spans="1:7">
      <c r="A35" s="126" t="s">
        <v>42</v>
      </c>
      <c r="B35" s="127">
        <v>6756</v>
      </c>
      <c r="C35" s="127">
        <v>6484</v>
      </c>
      <c r="D35" s="127">
        <v>6601</v>
      </c>
      <c r="E35" s="127">
        <v>6803</v>
      </c>
      <c r="F35" s="127">
        <v>6643</v>
      </c>
      <c r="G35" s="127">
        <v>7765</v>
      </c>
    </row>
    <row r="36" spans="1:7">
      <c r="B36" s="39"/>
      <c r="C36" s="39"/>
      <c r="D36" s="39"/>
      <c r="E36" s="39"/>
      <c r="F36" s="39"/>
      <c r="G36" s="39"/>
    </row>
    <row r="37" spans="1:7">
      <c r="A37" s="129" t="s">
        <v>132</v>
      </c>
      <c r="B37" s="39"/>
      <c r="C37" s="39"/>
      <c r="D37" s="39"/>
      <c r="E37" s="39"/>
      <c r="F37" s="39"/>
      <c r="G37" s="39"/>
    </row>
    <row r="38" spans="1:7">
      <c r="A38" s="129"/>
      <c r="B38" s="39"/>
      <c r="C38" s="39"/>
      <c r="D38" s="39"/>
      <c r="E38" s="39"/>
      <c r="F38" s="39"/>
      <c r="G38" s="39"/>
    </row>
    <row r="39" spans="1:7">
      <c r="A39" s="129" t="s">
        <v>133</v>
      </c>
      <c r="B39" s="8"/>
      <c r="C39" s="8"/>
      <c r="D39" s="8"/>
      <c r="E39" s="8"/>
      <c r="F39" s="8"/>
      <c r="G39" s="8"/>
    </row>
    <row r="40" spans="1:7">
      <c r="A40" s="8"/>
      <c r="B40" s="8"/>
      <c r="C40" s="8"/>
      <c r="D40" s="8"/>
      <c r="E40" s="45"/>
      <c r="F40" s="45"/>
      <c r="G40" s="45"/>
    </row>
    <row r="41" spans="1:7">
      <c r="A41" s="40"/>
      <c r="B41" s="8"/>
      <c r="C41" s="8"/>
      <c r="D41" s="8"/>
    </row>
    <row r="42" spans="1:7">
      <c r="A42" s="40"/>
      <c r="B42" s="8"/>
      <c r="C42" s="8"/>
      <c r="D42" s="8"/>
    </row>
    <row r="43" spans="1:7">
      <c r="A43" s="40"/>
      <c r="B43" s="8"/>
      <c r="C43" s="8"/>
      <c r="D43" s="8"/>
    </row>
    <row r="44" spans="1:7">
      <c r="A44" s="40"/>
      <c r="B44" s="8"/>
      <c r="C44" s="8"/>
      <c r="D44" s="8"/>
    </row>
    <row r="45" spans="1:7">
      <c r="A45" s="8"/>
      <c r="B45" s="8"/>
      <c r="C45" s="8"/>
      <c r="D45" s="8"/>
    </row>
    <row r="46" spans="1:7">
      <c r="A46" s="8"/>
      <c r="B46" s="8"/>
      <c r="C46" s="8"/>
      <c r="D46" s="8"/>
    </row>
    <row r="47" spans="1:7">
      <c r="B47" s="8"/>
      <c r="C47" s="8"/>
      <c r="D47" s="8"/>
    </row>
    <row r="48" spans="1:7">
      <c r="B48" s="8"/>
      <c r="C48" s="8"/>
      <c r="D48"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1"/>
  <sheetViews>
    <sheetView view="pageBreakPreview" zoomScaleNormal="100" zoomScaleSheetLayoutView="100" workbookViewId="0">
      <selection activeCell="K32" sqref="K32"/>
    </sheetView>
  </sheetViews>
  <sheetFormatPr defaultRowHeight="12.75"/>
  <cols>
    <col min="1" max="1" width="35" bestFit="1" customWidth="1"/>
  </cols>
  <sheetData>
    <row r="1" spans="1:6" ht="18.75">
      <c r="A1" s="13" t="s">
        <v>134</v>
      </c>
      <c r="B1" s="11"/>
      <c r="C1" s="11"/>
      <c r="D1" s="11"/>
      <c r="E1" s="11"/>
      <c r="F1" s="11"/>
    </row>
    <row r="2" spans="1:6" ht="13.5" thickBot="1">
      <c r="A2" s="19"/>
      <c r="B2" s="19">
        <v>2014</v>
      </c>
      <c r="C2" s="19">
        <v>2015</v>
      </c>
      <c r="D2" s="19">
        <v>2016</v>
      </c>
      <c r="E2" s="19">
        <v>2017</v>
      </c>
      <c r="F2" s="19">
        <v>2018</v>
      </c>
    </row>
    <row r="3" spans="1:6" ht="22.5" customHeight="1" thickBot="1">
      <c r="A3" s="121" t="s">
        <v>135</v>
      </c>
      <c r="B3" s="122">
        <v>20305</v>
      </c>
      <c r="C3" s="122">
        <v>19932</v>
      </c>
      <c r="D3" s="122">
        <v>19730</v>
      </c>
      <c r="E3" s="122">
        <v>20262</v>
      </c>
      <c r="F3" s="122">
        <v>21282</v>
      </c>
    </row>
    <row r="4" spans="1:6" ht="17.25" customHeight="1">
      <c r="A4" s="118" t="s">
        <v>10</v>
      </c>
      <c r="B4" s="119">
        <v>4543</v>
      </c>
      <c r="C4" s="119">
        <v>4651</v>
      </c>
      <c r="D4" s="119">
        <v>4786</v>
      </c>
      <c r="E4" s="119">
        <v>4980</v>
      </c>
      <c r="F4" s="119">
        <v>5250</v>
      </c>
    </row>
    <row r="5" spans="1:6" ht="17.25" customHeight="1">
      <c r="A5" s="118" t="s">
        <v>136</v>
      </c>
      <c r="B5" s="119">
        <v>2843</v>
      </c>
      <c r="C5" s="119">
        <v>1939</v>
      </c>
      <c r="D5" s="119">
        <v>1244</v>
      </c>
      <c r="E5" s="119">
        <v>1268</v>
      </c>
      <c r="F5" s="119">
        <v>1323</v>
      </c>
    </row>
    <row r="6" spans="1:6" ht="17.25" customHeight="1">
      <c r="A6" s="118" t="s">
        <v>84</v>
      </c>
      <c r="B6" s="119">
        <v>1650</v>
      </c>
      <c r="C6" s="119">
        <v>1569</v>
      </c>
      <c r="D6" s="119">
        <v>1582</v>
      </c>
      <c r="E6" s="119">
        <v>1612</v>
      </c>
      <c r="F6" s="119">
        <v>1631</v>
      </c>
    </row>
    <row r="7" spans="1:6" ht="17.25" customHeight="1">
      <c r="A7" s="118" t="s">
        <v>83</v>
      </c>
      <c r="B7" s="119">
        <v>3878</v>
      </c>
      <c r="C7" s="119">
        <v>3831</v>
      </c>
      <c r="D7" s="119">
        <v>4576</v>
      </c>
      <c r="E7" s="119">
        <v>4720</v>
      </c>
      <c r="F7" s="119">
        <v>4835</v>
      </c>
    </row>
    <row r="8" spans="1:6" ht="17.25" customHeight="1">
      <c r="A8" s="118" t="s">
        <v>11</v>
      </c>
      <c r="B8" s="120">
        <v>143</v>
      </c>
      <c r="C8" s="119">
        <v>140</v>
      </c>
      <c r="D8" s="119">
        <v>146</v>
      </c>
      <c r="E8" s="119">
        <v>155</v>
      </c>
      <c r="F8" s="119">
        <v>160</v>
      </c>
    </row>
    <row r="9" spans="1:6" ht="17.25" customHeight="1">
      <c r="A9" s="118" t="s">
        <v>137</v>
      </c>
      <c r="B9" s="120">
        <v>112</v>
      </c>
      <c r="C9" s="119">
        <v>126</v>
      </c>
      <c r="D9" s="119">
        <v>146</v>
      </c>
      <c r="E9" s="119">
        <v>148</v>
      </c>
      <c r="F9" s="119">
        <v>147</v>
      </c>
    </row>
    <row r="10" spans="1:6" ht="13.5">
      <c r="A10" s="91"/>
      <c r="B10" s="11"/>
      <c r="C10" s="11"/>
      <c r="D10" s="11"/>
      <c r="E10" s="11"/>
      <c r="F10" s="11"/>
    </row>
    <row r="11" spans="1:6">
      <c r="A11" s="160" t="s">
        <v>138</v>
      </c>
      <c r="B11" s="11"/>
      <c r="C11" s="11"/>
      <c r="D11" s="11"/>
      <c r="E11" s="11"/>
      <c r="F11"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139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16384" width="9.140625" style="1"/>
  </cols>
  <sheetData>
    <row r="1" spans="1:10" s="2" customFormat="1" ht="15.75">
      <c r="A1" s="13" t="s">
        <v>140</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5"/>
  <sheetViews>
    <sheetView view="pageBreakPreview" zoomScaleNormal="100" zoomScaleSheetLayoutView="100" workbookViewId="0"/>
  </sheetViews>
  <sheetFormatPr defaultRowHeight="12.75"/>
  <cols>
    <col min="1" max="1" width="19.85546875" style="11" customWidth="1"/>
    <col min="2" max="2" width="9.140625" style="11" customWidth="1"/>
    <col min="3" max="16384" width="9.140625" style="11"/>
  </cols>
  <sheetData>
    <row r="1" spans="1:1" ht="15.75">
      <c r="A1" s="13" t="s">
        <v>45</v>
      </c>
    </row>
    <row r="2" spans="1:1" ht="22.5" customHeight="1"/>
    <row r="3" spans="1:1" ht="22.5" customHeight="1">
      <c r="A3" s="137" t="s">
        <v>46</v>
      </c>
    </row>
    <row r="4" spans="1:1" ht="22.5" customHeight="1">
      <c r="A4" s="137" t="s">
        <v>47</v>
      </c>
    </row>
    <row r="5" spans="1:1" ht="22.5" customHeight="1">
      <c r="A5" s="137" t="s">
        <v>48</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9"/>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7" ht="15.75">
      <c r="A1" s="13" t="s">
        <v>141</v>
      </c>
      <c r="B1" s="8"/>
      <c r="C1" s="8"/>
      <c r="D1" s="8"/>
      <c r="E1" s="8"/>
      <c r="F1" s="8"/>
    </row>
    <row r="2" spans="1:7">
      <c r="A2" s="8"/>
      <c r="B2" s="8"/>
      <c r="C2" s="8"/>
      <c r="D2" s="8"/>
      <c r="E2" s="8"/>
      <c r="F2" s="8"/>
    </row>
    <row r="3" spans="1:7" ht="13.5" thickBot="1">
      <c r="A3" s="18"/>
      <c r="B3" s="19">
        <v>2014</v>
      </c>
      <c r="C3" s="19">
        <v>2015</v>
      </c>
      <c r="D3" s="19">
        <v>2016</v>
      </c>
      <c r="E3" s="19">
        <v>2017</v>
      </c>
      <c r="F3" s="19">
        <v>2018</v>
      </c>
    </row>
    <row r="4" spans="1:7" ht="25.5" customHeight="1">
      <c r="A4" s="26" t="s">
        <v>70</v>
      </c>
      <c r="B4" s="134">
        <v>33</v>
      </c>
      <c r="C4" s="134">
        <v>28.1</v>
      </c>
      <c r="D4" s="134">
        <v>11.5</v>
      </c>
      <c r="E4" s="134">
        <v>2.2000000000000002</v>
      </c>
      <c r="F4" s="134">
        <v>15.7</v>
      </c>
    </row>
    <row r="5" spans="1:7" ht="25.5" customHeight="1">
      <c r="A5" s="26" t="s">
        <v>142</v>
      </c>
      <c r="B5" s="28">
        <v>2.5499999999999998</v>
      </c>
      <c r="C5" s="28">
        <v>0.88</v>
      </c>
      <c r="D5" s="28">
        <v>0.35</v>
      </c>
      <c r="E5" s="28">
        <v>7.0000000000000007E-2</v>
      </c>
      <c r="F5" s="28">
        <v>0.6</v>
      </c>
    </row>
    <row r="6" spans="1:7" ht="25.5" customHeight="1">
      <c r="A6" s="26" t="s">
        <v>8</v>
      </c>
      <c r="B6" s="134">
        <v>1.7</v>
      </c>
      <c r="C6" s="134">
        <v>15.2</v>
      </c>
      <c r="D6" s="134">
        <v>19.100000000000001</v>
      </c>
      <c r="E6" s="134">
        <v>20.9</v>
      </c>
      <c r="F6" s="134">
        <v>13.7</v>
      </c>
    </row>
    <row r="7" spans="1:7" ht="25.5" customHeight="1">
      <c r="A7" s="27" t="s">
        <v>143</v>
      </c>
      <c r="B7" s="135">
        <v>-13.59</v>
      </c>
      <c r="C7" s="135">
        <v>6.63</v>
      </c>
      <c r="D7" s="135">
        <v>12.3</v>
      </c>
      <c r="E7" s="135">
        <v>15.559642305543766</v>
      </c>
      <c r="F7" s="135">
        <v>12.99013864006028</v>
      </c>
      <c r="G7" s="154"/>
    </row>
    <row r="8" spans="1:7" ht="25.5" customHeight="1">
      <c r="A8" s="27" t="s">
        <v>144</v>
      </c>
      <c r="B8" s="29">
        <v>1.65</v>
      </c>
      <c r="C8" s="29">
        <v>2</v>
      </c>
      <c r="D8" s="140">
        <v>3</v>
      </c>
      <c r="E8" s="140">
        <v>3</v>
      </c>
      <c r="F8" s="140" t="s">
        <v>43</v>
      </c>
    </row>
    <row r="9" spans="1:7" ht="25.5" customHeight="1" thickBot="1">
      <c r="A9" s="34" t="s">
        <v>145</v>
      </c>
      <c r="B9" s="35">
        <v>427.70906100000002</v>
      </c>
      <c r="C9" s="35">
        <v>427.70906100000002</v>
      </c>
      <c r="D9" s="35">
        <v>427.70906100000002</v>
      </c>
      <c r="E9" s="35">
        <v>427.70906100000002</v>
      </c>
      <c r="F9" s="35">
        <v>427.70906100000002</v>
      </c>
    </row>
    <row r="10" spans="1:7" ht="25.5" customHeight="1" thickBot="1">
      <c r="A10" s="32" t="s">
        <v>146</v>
      </c>
      <c r="B10" s="33">
        <v>20923.527264120003</v>
      </c>
      <c r="C10" s="33">
        <v>29020</v>
      </c>
      <c r="D10" s="33">
        <v>36483.582903299997</v>
      </c>
      <c r="E10" s="33">
        <v>45337</v>
      </c>
      <c r="F10" s="33">
        <v>46257</v>
      </c>
    </row>
    <row r="11" spans="1:7" ht="25.5" customHeight="1">
      <c r="A11" s="27" t="s">
        <v>147</v>
      </c>
      <c r="B11" s="28">
        <v>49.5</v>
      </c>
      <c r="C11" s="28">
        <v>85.25</v>
      </c>
      <c r="D11" s="28">
        <v>87.17</v>
      </c>
      <c r="E11" s="28">
        <v>134</v>
      </c>
      <c r="F11" s="28">
        <v>113.5</v>
      </c>
    </row>
    <row r="12" spans="1:7" ht="25.5" customHeight="1">
      <c r="A12" s="26" t="s">
        <v>148</v>
      </c>
      <c r="B12" s="28">
        <v>36.880000000000003</v>
      </c>
      <c r="C12" s="28">
        <v>47.75</v>
      </c>
      <c r="D12" s="28">
        <v>57.64</v>
      </c>
      <c r="E12" s="28">
        <v>81.180000000000007</v>
      </c>
      <c r="F12" s="28">
        <v>80.760000000000005</v>
      </c>
    </row>
    <row r="13" spans="1:7" ht="25.5" customHeight="1">
      <c r="A13" s="31" t="s">
        <v>149</v>
      </c>
      <c r="B13" s="28">
        <v>48.92</v>
      </c>
      <c r="C13" s="28">
        <v>67.849999999999994</v>
      </c>
      <c r="D13" s="28">
        <v>85.3</v>
      </c>
      <c r="E13" s="28">
        <v>106</v>
      </c>
      <c r="F13" s="28">
        <v>108.15</v>
      </c>
    </row>
    <row r="14" spans="1:7" ht="25.5" customHeight="1">
      <c r="A14" s="31" t="s">
        <v>150</v>
      </c>
      <c r="B14" s="28">
        <v>42.26</v>
      </c>
      <c r="C14" s="28">
        <v>65.84</v>
      </c>
      <c r="D14" s="28">
        <v>68.56</v>
      </c>
      <c r="E14" s="28">
        <v>109.37</v>
      </c>
      <c r="F14" s="28">
        <v>94.83</v>
      </c>
    </row>
    <row r="15" spans="1:7" s="11" customFormat="1">
      <c r="A15" s="110"/>
      <c r="B15" s="21"/>
      <c r="C15" s="21"/>
      <c r="D15" s="21"/>
      <c r="E15" s="21"/>
      <c r="F15" s="21"/>
    </row>
    <row r="16" spans="1:7" s="11" customFormat="1">
      <c r="A16" s="110" t="s">
        <v>151</v>
      </c>
      <c r="B16" s="21"/>
      <c r="C16" s="21"/>
      <c r="D16" s="21"/>
      <c r="E16" s="21"/>
      <c r="F16" s="21"/>
    </row>
    <row r="17" spans="1:6" s="11" customFormat="1">
      <c r="A17" s="110" t="s">
        <v>152</v>
      </c>
      <c r="B17" s="21"/>
      <c r="C17" s="21"/>
      <c r="D17" s="21"/>
      <c r="E17" s="21"/>
      <c r="F17" s="21"/>
    </row>
    <row r="19" spans="1:6">
      <c r="E19" s="156"/>
      <c r="F19" s="156"/>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view="pageBreakPreview" zoomScaleNormal="70" zoomScaleSheetLayoutView="100" workbookViewId="0"/>
  </sheetViews>
  <sheetFormatPr defaultColWidth="12.140625" defaultRowHeight="0" customHeight="1" zeroHeight="1"/>
  <cols>
    <col min="1" max="1" width="30.42578125" style="47" bestFit="1" customWidth="1"/>
    <col min="2" max="6" width="12.140625" style="47" customWidth="1"/>
    <col min="7" max="241" width="9.140625" style="47" customWidth="1"/>
    <col min="242" max="242" width="0.42578125" style="47" customWidth="1"/>
    <col min="243" max="243" width="30.42578125" style="47" bestFit="1" customWidth="1"/>
    <col min="244" max="16384" width="12.140625" style="47"/>
  </cols>
  <sheetData>
    <row r="1" spans="1:6" ht="15.75">
      <c r="A1" s="13" t="s">
        <v>153</v>
      </c>
    </row>
    <row r="2" spans="1:6" ht="12.75" customHeight="1">
      <c r="A2" s="10"/>
      <c r="B2" s="11"/>
      <c r="C2" s="11"/>
      <c r="D2" s="11"/>
      <c r="E2" s="11"/>
      <c r="F2" s="11"/>
    </row>
    <row r="3" spans="1:6" ht="12.75" customHeight="1" thickBot="1">
      <c r="A3" s="18"/>
      <c r="B3" s="19">
        <v>2014</v>
      </c>
      <c r="C3" s="19">
        <v>2015</v>
      </c>
      <c r="D3" s="19">
        <v>2016</v>
      </c>
      <c r="E3" s="19">
        <v>2017</v>
      </c>
      <c r="F3" s="19">
        <v>2018</v>
      </c>
    </row>
    <row r="4" spans="1:6" ht="12.75" customHeight="1">
      <c r="A4" s="16" t="s">
        <v>154</v>
      </c>
      <c r="B4" s="49">
        <v>3.5072000000000001</v>
      </c>
      <c r="C4" s="49">
        <v>3.9011</v>
      </c>
      <c r="D4" s="49">
        <v>4.1792999999999996</v>
      </c>
      <c r="E4" s="49">
        <v>3.48</v>
      </c>
      <c r="F4" s="49">
        <v>3.76</v>
      </c>
    </row>
    <row r="5" spans="1:6" ht="12.75">
      <c r="A5" s="17" t="s">
        <v>155</v>
      </c>
      <c r="B5" s="49">
        <v>3.1551</v>
      </c>
      <c r="C5" s="49">
        <v>3.7729803149606327</v>
      </c>
      <c r="D5" s="49">
        <v>3.9434999999999998</v>
      </c>
      <c r="E5" s="49">
        <v>3.78</v>
      </c>
      <c r="F5" s="49">
        <v>3.61</v>
      </c>
    </row>
    <row r="6" spans="1:6" ht="12.75">
      <c r="A6" s="17"/>
      <c r="B6" s="49"/>
      <c r="C6" s="49"/>
      <c r="D6" s="49"/>
      <c r="E6" s="49"/>
      <c r="F6" s="49"/>
    </row>
    <row r="7" spans="1:6" ht="12.75">
      <c r="A7" s="17" t="s">
        <v>156</v>
      </c>
      <c r="B7" s="49">
        <v>4.2622999999999998</v>
      </c>
      <c r="C7" s="49">
        <v>4.2614999999999998</v>
      </c>
      <c r="D7" s="49">
        <v>4.4240000000000004</v>
      </c>
      <c r="E7" s="49">
        <v>4.17</v>
      </c>
      <c r="F7" s="49">
        <v>4.3</v>
      </c>
    </row>
    <row r="8" spans="1:6" ht="12.75">
      <c r="A8" s="17" t="s">
        <v>157</v>
      </c>
      <c r="B8" s="49">
        <v>4.1852</v>
      </c>
      <c r="C8" s="49">
        <v>4.1842897637795273</v>
      </c>
      <c r="D8" s="49">
        <v>4.3636999999999997</v>
      </c>
      <c r="E8" s="49">
        <v>4.26</v>
      </c>
      <c r="F8" s="49">
        <v>4.26</v>
      </c>
    </row>
    <row r="9" spans="1:6" ht="12.75">
      <c r="A9" s="17"/>
      <c r="B9" s="49"/>
      <c r="C9" s="49"/>
      <c r="D9" s="49"/>
      <c r="E9" s="49"/>
      <c r="F9" s="49"/>
    </row>
    <row r="10" spans="1:6" ht="12.75">
      <c r="A10" s="17" t="s">
        <v>158</v>
      </c>
      <c r="B10" s="49">
        <v>1.2141</v>
      </c>
      <c r="C10" s="49">
        <v>1.0887</v>
      </c>
      <c r="D10" s="49">
        <v>1.0541</v>
      </c>
      <c r="E10" s="49">
        <v>1.1993</v>
      </c>
      <c r="F10" s="49">
        <v>1.145</v>
      </c>
    </row>
    <row r="11" spans="1:6" ht="12.75">
      <c r="A11" s="17" t="s">
        <v>159</v>
      </c>
      <c r="B11" s="49">
        <v>1.3285007843137249</v>
      </c>
      <c r="C11" s="49">
        <v>1.1100000000000001</v>
      </c>
      <c r="D11" s="49">
        <v>1.1066</v>
      </c>
      <c r="E11" s="49">
        <v>1.1299999999999999</v>
      </c>
      <c r="F11" s="49">
        <v>1.181</v>
      </c>
    </row>
    <row r="12" spans="1:6" ht="12.75">
      <c r="A12" s="17"/>
      <c r="B12" s="49"/>
      <c r="C12" s="49"/>
      <c r="D12" s="49"/>
      <c r="E12" s="49"/>
      <c r="F12" s="49"/>
    </row>
    <row r="13" spans="1:6" ht="12.75">
      <c r="A13" s="17" t="s">
        <v>160</v>
      </c>
      <c r="B13" s="49">
        <v>0.1537</v>
      </c>
      <c r="C13" s="49">
        <v>0.15770000000000001</v>
      </c>
      <c r="D13" s="49">
        <v>0.16370000000000001</v>
      </c>
      <c r="E13" s="49">
        <v>0.16</v>
      </c>
      <c r="F13" s="49">
        <v>0.17</v>
      </c>
    </row>
    <row r="14" spans="1:6" ht="12.75">
      <c r="A14" s="17" t="s">
        <v>161</v>
      </c>
      <c r="B14" s="49">
        <v>0.152</v>
      </c>
      <c r="C14" s="49">
        <v>0.15340511811023624</v>
      </c>
      <c r="D14" s="49">
        <v>0.16139999999999999</v>
      </c>
      <c r="E14" s="49">
        <v>0.16</v>
      </c>
      <c r="F14" s="49">
        <v>0.17</v>
      </c>
    </row>
    <row r="15" spans="1:6" ht="12.75">
      <c r="A15" s="17"/>
      <c r="B15" s="49"/>
      <c r="C15" s="49"/>
      <c r="D15" s="49"/>
      <c r="E15" s="49"/>
      <c r="F15" s="49"/>
    </row>
    <row r="16" spans="1:6" ht="12.75">
      <c r="A16" s="17" t="s">
        <v>162</v>
      </c>
      <c r="B16" s="49">
        <v>1.2343999999999999</v>
      </c>
      <c r="C16" s="50" t="s">
        <v>9</v>
      </c>
      <c r="D16" s="50" t="s">
        <v>9</v>
      </c>
      <c r="E16" s="50" t="s">
        <v>9</v>
      </c>
      <c r="F16" s="50" t="s">
        <v>9</v>
      </c>
    </row>
    <row r="17" spans="1:6" ht="12.75">
      <c r="A17" s="17" t="s">
        <v>163</v>
      </c>
      <c r="B17" s="49">
        <v>1.2121</v>
      </c>
      <c r="C17" s="50" t="s">
        <v>9</v>
      </c>
      <c r="D17" s="50" t="s">
        <v>9</v>
      </c>
      <c r="E17" s="50" t="s">
        <v>9</v>
      </c>
      <c r="F17" s="50" t="s">
        <v>9</v>
      </c>
    </row>
    <row r="18" spans="1:6" ht="12.75">
      <c r="A18" s="17"/>
      <c r="B18" s="49"/>
      <c r="C18" s="49"/>
      <c r="D18" s="49"/>
      <c r="E18" s="49"/>
      <c r="F18" s="49"/>
    </row>
    <row r="19" spans="1:6" ht="12.75">
      <c r="A19" s="17" t="s">
        <v>164</v>
      </c>
      <c r="B19" s="50">
        <v>3.0255000000000001</v>
      </c>
      <c r="C19" s="50">
        <v>2.8102</v>
      </c>
      <c r="D19" s="50">
        <v>3.0994999999999999</v>
      </c>
      <c r="E19" s="50">
        <v>2.78</v>
      </c>
      <c r="F19" s="50">
        <v>2.76</v>
      </c>
    </row>
    <row r="20" spans="1:6" ht="12.75">
      <c r="A20" s="17" t="s">
        <v>165</v>
      </c>
      <c r="B20" s="50">
        <v>2.8561999999999999</v>
      </c>
      <c r="C20" s="50">
        <v>2.9517153543307075</v>
      </c>
      <c r="D20" s="50">
        <v>2.9771999999999998</v>
      </c>
      <c r="E20" s="50">
        <v>2.91</v>
      </c>
      <c r="F20" s="50">
        <v>2.79</v>
      </c>
    </row>
    <row r="21" spans="1:6" ht="12.75">
      <c r="A21" s="17"/>
      <c r="B21" s="49"/>
      <c r="C21" s="49"/>
      <c r="D21" s="49"/>
      <c r="E21" s="49"/>
      <c r="F21" s="49"/>
    </row>
    <row r="22" spans="1:6" ht="12.75">
      <c r="A22" s="136" t="s">
        <v>166</v>
      </c>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167</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21</v>
      </c>
      <c r="C14" s="56">
        <f>C18</f>
        <v>9.51</v>
      </c>
      <c r="D14" s="56">
        <f>D18</f>
        <v>10.44</v>
      </c>
      <c r="E14" s="56">
        <f>E18</f>
        <v>11</v>
      </c>
      <c r="F14" s="56">
        <f>F18</f>
        <v>11.5</v>
      </c>
    </row>
    <row r="15" spans="1:7" ht="12.75">
      <c r="A15" s="53"/>
      <c r="B15" s="55" t="s">
        <v>21</v>
      </c>
      <c r="C15" s="56">
        <f>C17</f>
        <v>12.6</v>
      </c>
      <c r="D15" s="56">
        <f>D17</f>
        <v>15.1</v>
      </c>
      <c r="E15" s="56">
        <f>E17</f>
        <v>15.5</v>
      </c>
      <c r="F15" s="56">
        <f>F17</f>
        <v>12.61</v>
      </c>
    </row>
    <row r="16" spans="1:7" ht="12.75">
      <c r="A16" s="53"/>
      <c r="B16" s="55" t="s">
        <v>22</v>
      </c>
      <c r="C16" s="56">
        <f>AVERAGE(C23:C27)</f>
        <v>11.462</v>
      </c>
      <c r="D16" s="56">
        <f>AVERAGE(D23:D27)</f>
        <v>12.747999999999999</v>
      </c>
      <c r="E16" s="56">
        <f>AVERAGE(E23:E27)</f>
        <v>13.228</v>
      </c>
      <c r="F16" s="56">
        <f>AVERAGE(F23:F27)</f>
        <v>12.042</v>
      </c>
    </row>
    <row r="17" spans="1:7" ht="12.75">
      <c r="A17" s="53"/>
      <c r="B17" s="54"/>
      <c r="C17" s="56">
        <f>MAX(C23:C27)</f>
        <v>12.6</v>
      </c>
      <c r="D17" s="56">
        <f>MAX(D23:D27)</f>
        <v>15.1</v>
      </c>
      <c r="E17" s="56">
        <f>MAX(E23:E27)</f>
        <v>15.5</v>
      </c>
      <c r="F17" s="56">
        <f>MAX(F23:F27)</f>
        <v>12.61</v>
      </c>
    </row>
    <row r="18" spans="1:7" ht="12.75">
      <c r="A18" s="53"/>
      <c r="B18" s="54"/>
      <c r="C18" s="56">
        <f>MIN(C23:C27)</f>
        <v>9.51</v>
      </c>
      <c r="D18" s="56">
        <f>MIN(D23:D27)</f>
        <v>10.44</v>
      </c>
      <c r="E18" s="56">
        <f>MIN(E23:E27)</f>
        <v>11</v>
      </c>
      <c r="F18" s="56">
        <f>MIN(F23:F27)</f>
        <v>11.5</v>
      </c>
    </row>
    <row r="19" spans="1:7" ht="12.75">
      <c r="A19" s="53"/>
    </row>
    <row r="20" spans="1:7" ht="12.75"/>
    <row r="21" spans="1:7" ht="13.5" thickBot="1"/>
    <row r="22" spans="1:7" ht="12.75">
      <c r="B22" s="57" t="s">
        <v>168</v>
      </c>
      <c r="C22" s="58" t="s">
        <v>169</v>
      </c>
      <c r="D22" s="58" t="s">
        <v>170</v>
      </c>
      <c r="E22" s="58" t="s">
        <v>171</v>
      </c>
      <c r="F22" s="59" t="s">
        <v>172</v>
      </c>
      <c r="G22" s="75" t="s">
        <v>173</v>
      </c>
    </row>
    <row r="23" spans="1:7" ht="12.75">
      <c r="B23" s="60">
        <v>2014</v>
      </c>
      <c r="C23" s="61">
        <v>9.51</v>
      </c>
      <c r="D23" s="61">
        <v>10.44</v>
      </c>
      <c r="E23" s="61">
        <v>12.94</v>
      </c>
      <c r="F23" s="62">
        <v>12.61</v>
      </c>
      <c r="G23" s="63">
        <v>11.4</v>
      </c>
    </row>
    <row r="24" spans="1:7" ht="12.75">
      <c r="B24" s="145">
        <v>2015</v>
      </c>
      <c r="C24" s="146">
        <v>12.6</v>
      </c>
      <c r="D24" s="146">
        <v>15.1</v>
      </c>
      <c r="E24" s="146">
        <v>15.5</v>
      </c>
      <c r="F24" s="147">
        <v>12</v>
      </c>
      <c r="G24" s="148">
        <v>13.8</v>
      </c>
    </row>
    <row r="25" spans="1:7" ht="12.75">
      <c r="B25" s="141">
        <v>2016</v>
      </c>
      <c r="C25" s="142">
        <v>11.7</v>
      </c>
      <c r="D25" s="142">
        <v>12.2</v>
      </c>
      <c r="E25" s="142">
        <v>11</v>
      </c>
      <c r="F25" s="143">
        <v>12</v>
      </c>
      <c r="G25" s="144">
        <v>11.7</v>
      </c>
    </row>
    <row r="26" spans="1:7" ht="13.5" thickBot="1">
      <c r="A26" s="2"/>
      <c r="B26" s="149">
        <v>2017</v>
      </c>
      <c r="C26" s="150">
        <v>12.1</v>
      </c>
      <c r="D26" s="150">
        <v>13.6</v>
      </c>
      <c r="E26" s="150">
        <v>13.9</v>
      </c>
      <c r="F26" s="151">
        <v>11.5</v>
      </c>
      <c r="G26" s="152">
        <v>12.8</v>
      </c>
    </row>
    <row r="27" spans="1:7" ht="13.5" thickBot="1">
      <c r="A27" s="2"/>
      <c r="B27" s="68">
        <v>2018</v>
      </c>
      <c r="C27" s="69">
        <v>11.4</v>
      </c>
      <c r="D27" s="69">
        <v>12.4</v>
      </c>
      <c r="E27" s="69">
        <v>12.8</v>
      </c>
      <c r="F27" s="70">
        <v>12.1</v>
      </c>
      <c r="G27" s="71">
        <v>12.2</v>
      </c>
    </row>
    <row r="28" spans="1:7" ht="12.75">
      <c r="A28" s="2"/>
    </row>
    <row r="29" spans="1:7" ht="12.75">
      <c r="A29" s="2"/>
      <c r="B29" s="72" t="s">
        <v>174</v>
      </c>
    </row>
    <row r="30" spans="1:7" ht="12.75">
      <c r="A30" s="2"/>
    </row>
    <row r="31" spans="1:7" ht="12.75">
      <c r="A31" s="74" t="s">
        <v>175</v>
      </c>
      <c r="C31" s="73"/>
    </row>
    <row r="32" spans="1:7" ht="12.75">
      <c r="A32" s="74" t="s">
        <v>176</v>
      </c>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51" customWidth="1"/>
    <col min="2" max="6" width="10.7109375" style="2" customWidth="1"/>
    <col min="7" max="248" width="9.140625" style="2" customWidth="1"/>
    <col min="249" max="249" width="0.42578125" style="2" customWidth="1"/>
    <col min="250" max="250" width="9.140625" style="2" customWidth="1"/>
    <col min="251" max="16384" width="10.7109375" style="2"/>
  </cols>
  <sheetData>
    <row r="1" spans="1:6" ht="15.75">
      <c r="A1" s="13" t="s">
        <v>177</v>
      </c>
    </row>
    <row r="2" spans="1:6" ht="12.75"/>
    <row r="3" spans="1:6" ht="16.5" thickBot="1">
      <c r="A3" s="85" t="s">
        <v>178</v>
      </c>
      <c r="B3" s="86">
        <v>2014</v>
      </c>
      <c r="C3" s="86">
        <v>2015</v>
      </c>
      <c r="D3" s="86">
        <v>2016</v>
      </c>
      <c r="E3" s="86">
        <v>2017</v>
      </c>
      <c r="F3" s="86">
        <v>2018</v>
      </c>
    </row>
    <row r="4" spans="1:6" ht="15.75">
      <c r="A4" s="87" t="s">
        <v>179</v>
      </c>
      <c r="B4" s="123">
        <v>107.8034487640379</v>
      </c>
      <c r="C4" s="123">
        <v>108</v>
      </c>
      <c r="D4" s="123">
        <v>71</v>
      </c>
      <c r="E4" s="123">
        <v>86</v>
      </c>
      <c r="F4" s="123">
        <v>102</v>
      </c>
    </row>
    <row r="5" spans="1:6" ht="15.75">
      <c r="A5" s="87" t="s">
        <v>180</v>
      </c>
      <c r="B5" s="123">
        <v>166.72376881234706</v>
      </c>
      <c r="C5" s="123">
        <v>176.75</v>
      </c>
      <c r="D5" s="123">
        <v>142</v>
      </c>
      <c r="E5" s="123">
        <v>151</v>
      </c>
      <c r="F5" s="123">
        <v>138</v>
      </c>
    </row>
    <row r="6" spans="1:6" ht="15.75">
      <c r="A6" s="87" t="s">
        <v>187</v>
      </c>
      <c r="B6" s="123">
        <v>-224.95854363667729</v>
      </c>
      <c r="C6" s="123">
        <v>-141.75</v>
      </c>
      <c r="D6" s="123">
        <v>-125</v>
      </c>
      <c r="E6" s="123">
        <v>-112</v>
      </c>
      <c r="F6" s="123">
        <v>-146</v>
      </c>
    </row>
    <row r="7" spans="1:6" ht="15.75">
      <c r="A7" s="87" t="s">
        <v>30</v>
      </c>
      <c r="B7" s="123">
        <v>160.50940506618986</v>
      </c>
      <c r="C7" s="123">
        <v>176.5</v>
      </c>
      <c r="D7" s="123">
        <v>139</v>
      </c>
      <c r="E7" s="123">
        <v>295</v>
      </c>
      <c r="F7" s="123">
        <v>191</v>
      </c>
    </row>
    <row r="8" spans="1:6" ht="15.75">
      <c r="A8" s="87"/>
      <c r="B8" s="123"/>
      <c r="C8" s="123"/>
      <c r="D8" s="123"/>
      <c r="E8" s="123"/>
      <c r="F8" s="123"/>
    </row>
    <row r="9" spans="1:6" ht="16.5" thickBot="1">
      <c r="A9" s="85" t="s">
        <v>181</v>
      </c>
      <c r="B9" s="86"/>
      <c r="C9" s="86"/>
      <c r="D9" s="86"/>
      <c r="E9" s="86"/>
      <c r="F9" s="86"/>
    </row>
    <row r="10" spans="1:6" ht="15.75">
      <c r="A10" s="87" t="s">
        <v>182</v>
      </c>
      <c r="B10" s="123">
        <v>589</v>
      </c>
      <c r="C10" s="123">
        <v>602</v>
      </c>
      <c r="D10" s="123">
        <v>610</v>
      </c>
      <c r="E10" s="123">
        <v>653</v>
      </c>
      <c r="F10" s="123">
        <v>641</v>
      </c>
    </row>
    <row r="11" spans="1:6" ht="15.75">
      <c r="A11" s="87" t="s">
        <v>183</v>
      </c>
      <c r="B11" s="123">
        <v>543</v>
      </c>
      <c r="C11" s="123">
        <v>488</v>
      </c>
      <c r="D11" s="123">
        <v>359</v>
      </c>
      <c r="E11" s="123">
        <v>477</v>
      </c>
      <c r="F11" s="123">
        <v>532</v>
      </c>
    </row>
    <row r="12" spans="1:6" ht="15.75">
      <c r="A12" s="87" t="s">
        <v>184</v>
      </c>
      <c r="B12" s="123">
        <v>432</v>
      </c>
      <c r="C12" s="123">
        <v>278</v>
      </c>
      <c r="D12" s="123">
        <v>296</v>
      </c>
      <c r="E12" s="123">
        <v>398</v>
      </c>
      <c r="F12" s="123">
        <v>261</v>
      </c>
    </row>
    <row r="13" spans="1:6" ht="15.75">
      <c r="A13" s="87" t="s">
        <v>185</v>
      </c>
      <c r="B13" s="123">
        <v>382</v>
      </c>
      <c r="C13" s="123">
        <v>416</v>
      </c>
      <c r="D13" s="123">
        <v>431</v>
      </c>
      <c r="E13" s="123">
        <v>418</v>
      </c>
      <c r="F13" s="123">
        <v>448</v>
      </c>
    </row>
    <row r="14" spans="1:6" ht="12.75">
      <c r="A14" s="53"/>
      <c r="B14" s="55"/>
      <c r="C14" s="55"/>
      <c r="D14" s="55"/>
      <c r="E14" s="55"/>
      <c r="F14" s="55"/>
    </row>
    <row r="15" spans="1:6" ht="12.75">
      <c r="A15" s="72" t="s">
        <v>186</v>
      </c>
      <c r="B15" s="56"/>
      <c r="C15" s="56"/>
      <c r="D15" s="56"/>
      <c r="E15" s="56"/>
      <c r="F15" s="56"/>
    </row>
    <row r="16" spans="1:6" ht="12.75">
      <c r="A16" s="53"/>
      <c r="B16" s="56"/>
      <c r="C16" s="56"/>
      <c r="D16" s="56"/>
      <c r="E16" s="56"/>
      <c r="F16" s="56"/>
    </row>
    <row r="17" spans="1:6" ht="12.75">
      <c r="A17" s="53"/>
      <c r="B17" s="56"/>
      <c r="C17" s="56"/>
      <c r="D17" s="56"/>
      <c r="E17" s="56"/>
      <c r="F17" s="56"/>
    </row>
    <row r="18" spans="1:6" ht="12.75">
      <c r="A18" s="53"/>
      <c r="B18" s="56"/>
      <c r="C18" s="56"/>
      <c r="D18" s="56"/>
      <c r="E18" s="56"/>
      <c r="F18" s="56"/>
    </row>
    <row r="19" spans="1:6" ht="12.75">
      <c r="A19" s="53"/>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4"/>
    </row>
    <row r="32" spans="1:6" ht="12.75">
      <c r="A32" s="74"/>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188</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21</v>
      </c>
      <c r="C14" s="56">
        <f>C18</f>
        <v>33.9</v>
      </c>
      <c r="D14" s="56">
        <f>D18</f>
        <v>45.6</v>
      </c>
      <c r="E14" s="56">
        <f>E18</f>
        <v>45.9</v>
      </c>
      <c r="F14" s="56">
        <f>F18</f>
        <v>43.8</v>
      </c>
    </row>
    <row r="15" spans="1:7" ht="12.75">
      <c r="A15" s="53"/>
      <c r="B15" s="55" t="s">
        <v>21</v>
      </c>
      <c r="C15" s="56">
        <f>C17</f>
        <v>108.2</v>
      </c>
      <c r="D15" s="56">
        <f>D17</f>
        <v>109.7</v>
      </c>
      <c r="E15" s="56">
        <f>E17</f>
        <v>101.9</v>
      </c>
      <c r="F15" s="56">
        <f>F17</f>
        <v>76.599999999999994</v>
      </c>
    </row>
    <row r="16" spans="1:7" ht="12.75">
      <c r="A16" s="53"/>
      <c r="B16" s="55" t="s">
        <v>22</v>
      </c>
      <c r="C16" s="56">
        <f>AVERAGE(C23:C27)</f>
        <v>63.3</v>
      </c>
      <c r="D16" s="56">
        <f>AVERAGE(D23:D27)</f>
        <v>68.240000000000009</v>
      </c>
      <c r="E16" s="56">
        <f>AVERAGE(E23:E27)</f>
        <v>65.12</v>
      </c>
      <c r="F16" s="56">
        <f>AVERAGE(F23:F27)</f>
        <v>59.96</v>
      </c>
    </row>
    <row r="17" spans="1:7" ht="12.75">
      <c r="A17" s="53"/>
      <c r="B17" s="54"/>
      <c r="C17" s="56">
        <f>MAX(C23:C27)</f>
        <v>108.2</v>
      </c>
      <c r="D17" s="56">
        <f>MAX(D23:D27)</f>
        <v>109.7</v>
      </c>
      <c r="E17" s="56">
        <f>MAX(E23:E27)</f>
        <v>101.9</v>
      </c>
      <c r="F17" s="56">
        <f>MAX(F23:F27)</f>
        <v>76.599999999999994</v>
      </c>
    </row>
    <row r="18" spans="1:7" ht="12.75">
      <c r="A18" s="53"/>
      <c r="B18" s="54"/>
      <c r="C18" s="56">
        <f>MIN(C23:C27)</f>
        <v>33.9</v>
      </c>
      <c r="D18" s="56">
        <f>MIN(D23:D27)</f>
        <v>45.6</v>
      </c>
      <c r="E18" s="56">
        <f>MIN(E23:E27)</f>
        <v>45.9</v>
      </c>
      <c r="F18" s="56">
        <f>MIN(F23:F27)</f>
        <v>43.8</v>
      </c>
    </row>
    <row r="19" spans="1:7" ht="12.75">
      <c r="A19" s="53"/>
    </row>
    <row r="20" spans="1:7" ht="12.75"/>
    <row r="21" spans="1:7" ht="13.5" thickBot="1"/>
    <row r="22" spans="1:7" ht="12.75">
      <c r="B22" s="57" t="s">
        <v>168</v>
      </c>
      <c r="C22" s="58" t="s">
        <v>169</v>
      </c>
      <c r="D22" s="58" t="s">
        <v>170</v>
      </c>
      <c r="E22" s="58" t="s">
        <v>171</v>
      </c>
      <c r="F22" s="59" t="s">
        <v>172</v>
      </c>
      <c r="G22" s="75" t="s">
        <v>173</v>
      </c>
    </row>
    <row r="23" spans="1:7" ht="12.75">
      <c r="B23" s="60">
        <v>2014</v>
      </c>
      <c r="C23" s="61">
        <v>108.2</v>
      </c>
      <c r="D23" s="61">
        <v>109.7</v>
      </c>
      <c r="E23" s="61">
        <v>101.9</v>
      </c>
      <c r="F23" s="62">
        <v>76.599999999999994</v>
      </c>
      <c r="G23" s="63">
        <v>98.9</v>
      </c>
    </row>
    <row r="24" spans="1:7" ht="12.75">
      <c r="B24" s="64">
        <v>2015</v>
      </c>
      <c r="C24" s="65">
        <v>53.9</v>
      </c>
      <c r="D24" s="65">
        <v>61.9</v>
      </c>
      <c r="E24" s="65">
        <v>50.5</v>
      </c>
      <c r="F24" s="66">
        <v>43.8</v>
      </c>
      <c r="G24" s="67">
        <v>52.525000000000006</v>
      </c>
    </row>
    <row r="25" spans="1:7" ht="12.75">
      <c r="B25" s="60">
        <v>2016</v>
      </c>
      <c r="C25" s="61">
        <v>33.9</v>
      </c>
      <c r="D25" s="61">
        <v>45.6</v>
      </c>
      <c r="E25" s="61">
        <v>45.9</v>
      </c>
      <c r="F25" s="62">
        <v>49.3</v>
      </c>
      <c r="G25" s="63">
        <v>43.7</v>
      </c>
    </row>
    <row r="26" spans="1:7" ht="13.5" thickBot="1">
      <c r="B26" s="64">
        <v>2017</v>
      </c>
      <c r="C26" s="65">
        <v>53.7</v>
      </c>
      <c r="D26" s="65">
        <v>49.6</v>
      </c>
      <c r="E26" s="65">
        <v>52.1</v>
      </c>
      <c r="F26" s="66">
        <v>61.3</v>
      </c>
      <c r="G26" s="67">
        <v>54.2</v>
      </c>
    </row>
    <row r="27" spans="1:7" ht="13.5" thickBot="1">
      <c r="A27" s="2"/>
      <c r="B27" s="68">
        <v>2018</v>
      </c>
      <c r="C27" s="69">
        <v>66.8</v>
      </c>
      <c r="D27" s="69">
        <v>74.400000000000006</v>
      </c>
      <c r="E27" s="69">
        <v>75.2</v>
      </c>
      <c r="F27" s="70">
        <v>68.8</v>
      </c>
      <c r="G27" s="71">
        <v>71.3</v>
      </c>
    </row>
    <row r="28" spans="1:7" ht="12.75">
      <c r="A28" s="2"/>
    </row>
    <row r="29" spans="1:7" ht="12.75">
      <c r="A29" s="2"/>
      <c r="B29" s="72" t="s">
        <v>174</v>
      </c>
    </row>
    <row r="30" spans="1:7" ht="12.75">
      <c r="A30" s="2"/>
    </row>
    <row r="31" spans="1:7" ht="12.75">
      <c r="A31" s="74"/>
      <c r="C31" s="73"/>
    </row>
    <row r="32" spans="1:7" ht="12.75">
      <c r="A32" s="74"/>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8.75">
      <c r="A1" s="13" t="s">
        <v>189</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21</v>
      </c>
      <c r="C14" s="56">
        <f>C18</f>
        <v>1.36</v>
      </c>
      <c r="D14" s="56">
        <f>D18</f>
        <v>1.5</v>
      </c>
      <c r="E14" s="56">
        <f>E18</f>
        <v>1</v>
      </c>
      <c r="F14" s="56">
        <f>F18</f>
        <v>0.9</v>
      </c>
    </row>
    <row r="15" spans="1:7" ht="12.75">
      <c r="A15" s="53"/>
      <c r="B15" s="55" t="s">
        <v>21</v>
      </c>
      <c r="C15" s="56">
        <f>C17</f>
        <v>2.7</v>
      </c>
      <c r="D15" s="56">
        <f>D17</f>
        <v>2.6</v>
      </c>
      <c r="E15" s="56">
        <f>E17</f>
        <v>2.4</v>
      </c>
      <c r="F15" s="56">
        <f>F17</f>
        <v>2.7</v>
      </c>
    </row>
    <row r="16" spans="1:7" ht="12.75">
      <c r="A16" s="53"/>
      <c r="B16" s="55" t="s">
        <v>22</v>
      </c>
      <c r="C16" s="56">
        <f>AVERAGE(C23:C27)</f>
        <v>1.8919999999999999</v>
      </c>
      <c r="D16" s="56">
        <f>AVERAGE(D23:D27)</f>
        <v>2</v>
      </c>
      <c r="E16" s="56">
        <f>AVERAGE(E23:E27)</f>
        <v>1.5999999999999999</v>
      </c>
      <c r="F16" s="56">
        <f>AVERAGE(F23:F27)</f>
        <v>1.6640000000000001</v>
      </c>
    </row>
    <row r="17" spans="1:7" ht="12.75">
      <c r="A17" s="53"/>
      <c r="B17" s="54"/>
      <c r="C17" s="56">
        <f>MAX(C23:C27)</f>
        <v>2.7</v>
      </c>
      <c r="D17" s="56">
        <f>MAX(D23:D27)</f>
        <v>2.6</v>
      </c>
      <c r="E17" s="56">
        <f>MAX(E23:E27)</f>
        <v>2.4</v>
      </c>
      <c r="F17" s="56">
        <f>MAX(F23:F27)</f>
        <v>2.7</v>
      </c>
    </row>
    <row r="18" spans="1:7" ht="12.75">
      <c r="A18" s="53"/>
      <c r="B18" s="54"/>
      <c r="C18" s="56">
        <f>MIN(C23:C27)</f>
        <v>1.36</v>
      </c>
      <c r="D18" s="56">
        <f>MIN(D23:D27)</f>
        <v>1.5</v>
      </c>
      <c r="E18" s="56">
        <f>MIN(E23:E27)</f>
        <v>1</v>
      </c>
      <c r="F18" s="56">
        <f>MIN(F23:F27)</f>
        <v>0.9</v>
      </c>
    </row>
    <row r="19" spans="1:7" ht="12.75">
      <c r="A19" s="53"/>
    </row>
    <row r="20" spans="1:7" ht="12.75"/>
    <row r="21" spans="1:7" ht="13.5" thickBot="1"/>
    <row r="22" spans="1:7" ht="12.75">
      <c r="B22" s="57" t="s">
        <v>168</v>
      </c>
      <c r="C22" s="58" t="s">
        <v>169</v>
      </c>
      <c r="D22" s="58" t="s">
        <v>170</v>
      </c>
      <c r="E22" s="58" t="s">
        <v>171</v>
      </c>
      <c r="F22" s="59" t="s">
        <v>172</v>
      </c>
      <c r="G22" s="75" t="s">
        <v>173</v>
      </c>
    </row>
    <row r="23" spans="1:7" ht="12.75">
      <c r="B23" s="60">
        <v>2014</v>
      </c>
      <c r="C23" s="61">
        <v>1.36</v>
      </c>
      <c r="D23" s="61">
        <v>2.2000000000000002</v>
      </c>
      <c r="E23" s="61">
        <v>1.8</v>
      </c>
      <c r="F23" s="62">
        <v>1.52</v>
      </c>
      <c r="G23" s="63">
        <v>1.72</v>
      </c>
    </row>
    <row r="24" spans="1:7" ht="12.75">
      <c r="B24" s="64">
        <v>2015</v>
      </c>
      <c r="C24" s="65">
        <v>1.7</v>
      </c>
      <c r="D24" s="65">
        <v>1.5</v>
      </c>
      <c r="E24" s="65">
        <v>1.5</v>
      </c>
      <c r="F24" s="66">
        <v>2.7</v>
      </c>
      <c r="G24" s="67">
        <v>1.8</v>
      </c>
    </row>
    <row r="25" spans="1:7" ht="12.75">
      <c r="B25" s="60">
        <v>2016</v>
      </c>
      <c r="C25" s="61">
        <v>2.7</v>
      </c>
      <c r="D25" s="61">
        <v>2.6</v>
      </c>
      <c r="E25" s="61">
        <v>2.4</v>
      </c>
      <c r="F25" s="62">
        <v>2.2000000000000002</v>
      </c>
      <c r="G25" s="63">
        <v>2.5</v>
      </c>
    </row>
    <row r="26" spans="1:7" ht="13.5" thickBot="1">
      <c r="A26" s="2"/>
      <c r="B26" s="64">
        <v>2017</v>
      </c>
      <c r="C26" s="65">
        <v>2.1</v>
      </c>
      <c r="D26" s="65">
        <v>1.5</v>
      </c>
      <c r="E26" s="65">
        <v>1</v>
      </c>
      <c r="F26" s="66">
        <v>0.9</v>
      </c>
      <c r="G26" s="67">
        <v>1.4</v>
      </c>
    </row>
    <row r="27" spans="1:7" ht="13.5" thickBot="1">
      <c r="A27" s="2"/>
      <c r="B27" s="68">
        <v>2018</v>
      </c>
      <c r="C27" s="69">
        <v>1.6</v>
      </c>
      <c r="D27" s="69">
        <v>2.2000000000000002</v>
      </c>
      <c r="E27" s="69">
        <v>1.3</v>
      </c>
      <c r="F27" s="70">
        <v>1</v>
      </c>
      <c r="G27" s="71">
        <v>1.5</v>
      </c>
    </row>
    <row r="28" spans="1:7" ht="12.75">
      <c r="A28" s="2"/>
    </row>
    <row r="29" spans="1:7" ht="12.75">
      <c r="A29" s="2"/>
      <c r="B29" s="72" t="s">
        <v>174</v>
      </c>
    </row>
    <row r="30" spans="1:7" ht="12.75">
      <c r="A30" s="2"/>
    </row>
    <row r="31" spans="1:7" ht="12.75">
      <c r="A31" s="74" t="s">
        <v>23</v>
      </c>
      <c r="C31" s="73"/>
    </row>
    <row r="32" spans="1:7" ht="12.75">
      <c r="A32" s="74"/>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51"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3" t="s">
        <v>190</v>
      </c>
      <c r="B1" s="47"/>
      <c r="C1" s="47"/>
      <c r="D1" s="47"/>
      <c r="E1" s="47"/>
      <c r="F1" s="76"/>
      <c r="G1" s="47"/>
    </row>
    <row r="2" spans="1:7" ht="12.75" customHeight="1">
      <c r="A2" s="48"/>
      <c r="B2" s="47"/>
      <c r="C2" s="47"/>
      <c r="D2" s="47"/>
      <c r="E2" s="47"/>
      <c r="F2" s="76"/>
      <c r="G2" s="47"/>
    </row>
    <row r="3" spans="1:7" ht="12.75">
      <c r="A3" s="77" t="s">
        <v>191</v>
      </c>
      <c r="B3" s="47"/>
      <c r="C3" s="47"/>
      <c r="D3" s="47"/>
      <c r="E3" s="47"/>
      <c r="F3" s="76"/>
      <c r="G3" s="47"/>
    </row>
    <row r="4" spans="1:7" ht="12.75">
      <c r="A4" s="130" t="s">
        <v>192</v>
      </c>
      <c r="B4" s="130" t="s">
        <v>24</v>
      </c>
      <c r="C4" s="131">
        <v>0.15898756717224713</v>
      </c>
      <c r="D4" s="130" t="s">
        <v>193</v>
      </c>
      <c r="E4" s="130" t="s">
        <v>24</v>
      </c>
      <c r="F4" s="132">
        <v>158.98756717224714</v>
      </c>
      <c r="G4" s="130" t="s">
        <v>194</v>
      </c>
    </row>
    <row r="5" spans="1:7" ht="12.75">
      <c r="A5" s="47" t="s">
        <v>195</v>
      </c>
      <c r="B5" s="47" t="s">
        <v>24</v>
      </c>
      <c r="C5" s="78">
        <v>6.2897999999999996</v>
      </c>
      <c r="D5" s="47" t="s">
        <v>196</v>
      </c>
      <c r="E5" s="47" t="s">
        <v>24</v>
      </c>
      <c r="F5" s="76">
        <v>35.314</v>
      </c>
      <c r="G5" s="47" t="s">
        <v>197</v>
      </c>
    </row>
    <row r="6" spans="1:7" ht="12.75"/>
    <row r="7" spans="1:7" ht="12.75">
      <c r="A7" s="77" t="s">
        <v>198</v>
      </c>
      <c r="B7" s="47"/>
      <c r="C7" s="78"/>
      <c r="D7" s="47"/>
      <c r="E7" s="47"/>
      <c r="F7" s="76"/>
      <c r="G7" s="47"/>
    </row>
    <row r="8" spans="1:7" ht="29.25" customHeight="1">
      <c r="A8" s="130" t="s">
        <v>199</v>
      </c>
      <c r="B8" s="130" t="s">
        <v>24</v>
      </c>
      <c r="C8" s="130">
        <v>7.4</v>
      </c>
      <c r="D8" s="166" t="s">
        <v>200</v>
      </c>
      <c r="E8" s="166"/>
      <c r="F8" s="166"/>
      <c r="G8" s="166"/>
    </row>
    <row r="9" spans="1:7" ht="12.75">
      <c r="A9" s="47" t="s">
        <v>201</v>
      </c>
      <c r="B9" s="47" t="s">
        <v>24</v>
      </c>
      <c r="C9" s="47">
        <v>50</v>
      </c>
      <c r="D9" s="47" t="s">
        <v>202</v>
      </c>
      <c r="E9" s="47"/>
      <c r="F9" s="76"/>
      <c r="G9" s="47"/>
    </row>
    <row r="10" spans="1:7" ht="12.75">
      <c r="A10" s="130" t="s">
        <v>203</v>
      </c>
      <c r="B10" s="130" t="s">
        <v>24</v>
      </c>
      <c r="C10" s="132">
        <v>11.6</v>
      </c>
      <c r="D10" s="130" t="s">
        <v>204</v>
      </c>
      <c r="E10" s="130" t="s">
        <v>24</v>
      </c>
      <c r="F10" s="133">
        <v>1.78</v>
      </c>
      <c r="G10" s="130" t="s">
        <v>193</v>
      </c>
    </row>
    <row r="11" spans="1:7" ht="12.75">
      <c r="A11" s="47" t="s">
        <v>205</v>
      </c>
      <c r="B11" s="47" t="s">
        <v>24</v>
      </c>
      <c r="C11" s="79">
        <v>8.4</v>
      </c>
      <c r="D11" s="47" t="s">
        <v>204</v>
      </c>
      <c r="E11" s="47" t="s">
        <v>24</v>
      </c>
      <c r="F11" s="76">
        <v>1.32</v>
      </c>
      <c r="G11" s="47" t="s">
        <v>193</v>
      </c>
    </row>
    <row r="12" spans="1:7" ht="12.75">
      <c r="A12" s="130" t="s">
        <v>206</v>
      </c>
      <c r="B12" s="130" t="s">
        <v>24</v>
      </c>
      <c r="C12" s="132">
        <v>7.9</v>
      </c>
      <c r="D12" s="130" t="s">
        <v>204</v>
      </c>
      <c r="E12" s="130" t="s">
        <v>24</v>
      </c>
      <c r="F12" s="133">
        <v>1.2560017806607524</v>
      </c>
      <c r="G12" s="130" t="s">
        <v>193</v>
      </c>
    </row>
    <row r="13" spans="1:7" ht="12.75">
      <c r="A13" s="47" t="s">
        <v>207</v>
      </c>
      <c r="B13" s="47" t="s">
        <v>24</v>
      </c>
      <c r="C13" s="79">
        <v>7.4</v>
      </c>
      <c r="D13" s="47" t="s">
        <v>204</v>
      </c>
      <c r="E13" s="47" t="s">
        <v>24</v>
      </c>
      <c r="F13" s="76">
        <v>1.1765079970746288</v>
      </c>
      <c r="G13" s="47" t="s">
        <v>193</v>
      </c>
    </row>
    <row r="14" spans="1:7" ht="12.75">
      <c r="A14" s="130" t="s">
        <v>208</v>
      </c>
      <c r="B14" s="130" t="s">
        <v>24</v>
      </c>
      <c r="C14" s="132">
        <v>6.4</v>
      </c>
      <c r="D14" s="130" t="s">
        <v>204</v>
      </c>
      <c r="E14" s="130" t="s">
        <v>24</v>
      </c>
      <c r="F14" s="133">
        <v>1.0175204299023817</v>
      </c>
      <c r="G14" s="130" t="s">
        <v>193</v>
      </c>
    </row>
    <row r="15" spans="1:7" ht="12.75">
      <c r="A15" s="47" t="s">
        <v>209</v>
      </c>
      <c r="B15" s="47" t="s">
        <v>24</v>
      </c>
      <c r="C15" s="79">
        <v>7.1</v>
      </c>
      <c r="D15" s="47" t="s">
        <v>204</v>
      </c>
      <c r="E15" s="47" t="s">
        <v>24</v>
      </c>
      <c r="F15" s="76">
        <v>1.1288117269229545</v>
      </c>
      <c r="G15" s="47" t="s">
        <v>193</v>
      </c>
    </row>
    <row r="16" spans="1:7" ht="12.75">
      <c r="A16" s="130" t="s">
        <v>210</v>
      </c>
      <c r="B16" s="130" t="s">
        <v>24</v>
      </c>
      <c r="C16" s="132">
        <v>6.2</v>
      </c>
      <c r="D16" s="130" t="s">
        <v>204</v>
      </c>
      <c r="E16" s="130" t="s">
        <v>24</v>
      </c>
      <c r="F16" s="133">
        <v>0.9857229164679322</v>
      </c>
      <c r="G16" s="130" t="s">
        <v>193</v>
      </c>
    </row>
    <row r="17" spans="1:7" ht="12.75">
      <c r="A17" s="47" t="s">
        <v>211</v>
      </c>
      <c r="B17" s="47" t="s">
        <v>24</v>
      </c>
      <c r="C17" s="79">
        <v>7.2</v>
      </c>
      <c r="D17" s="47" t="s">
        <v>204</v>
      </c>
      <c r="E17" s="47" t="s">
        <v>24</v>
      </c>
      <c r="F17" s="76">
        <v>1.1447104836401794</v>
      </c>
      <c r="G17" s="47" t="s">
        <v>193</v>
      </c>
    </row>
    <row r="18" spans="1:7" ht="12.75">
      <c r="A18" s="130" t="s">
        <v>212</v>
      </c>
      <c r="B18" s="130" t="s">
        <v>24</v>
      </c>
      <c r="C18" s="132">
        <v>7.94</v>
      </c>
      <c r="D18" s="130" t="s">
        <v>213</v>
      </c>
      <c r="E18" s="130" t="s">
        <v>24</v>
      </c>
      <c r="F18" s="133">
        <v>1.2623612833476423</v>
      </c>
      <c r="G18" s="130" t="s">
        <v>193</v>
      </c>
    </row>
    <row r="19" spans="1:7" ht="12.75">
      <c r="A19" s="81"/>
      <c r="B19" s="55"/>
      <c r="C19" s="56"/>
      <c r="D19" s="56"/>
      <c r="E19" s="56"/>
      <c r="F19" s="56"/>
    </row>
    <row r="20" spans="1:7" ht="12.75">
      <c r="A20" s="8"/>
      <c r="B20" s="55"/>
      <c r="C20" s="56"/>
      <c r="D20" s="56"/>
      <c r="E20" s="56"/>
      <c r="F20" s="56"/>
    </row>
    <row r="21" spans="1:7" ht="12.75">
      <c r="A21" s="8"/>
      <c r="B21" s="55"/>
      <c r="C21" s="56"/>
      <c r="D21" s="56"/>
      <c r="E21" s="56"/>
      <c r="F21" s="56"/>
    </row>
    <row r="22" spans="1:7" ht="12.75">
      <c r="A22" s="8"/>
      <c r="B22" s="55"/>
      <c r="C22" s="56"/>
      <c r="D22" s="56"/>
      <c r="E22" s="56"/>
      <c r="F22" s="56"/>
    </row>
    <row r="23" spans="1:7" ht="12.75">
      <c r="A23" s="83"/>
      <c r="B23" s="55"/>
      <c r="C23" s="56"/>
      <c r="D23" s="56"/>
      <c r="E23" s="56"/>
      <c r="F23" s="56"/>
    </row>
    <row r="24" spans="1:7" ht="12.75">
      <c r="A24" s="8"/>
      <c r="B24" s="55"/>
      <c r="C24" s="56"/>
      <c r="D24" s="56"/>
      <c r="E24" s="56"/>
      <c r="F24" s="56"/>
    </row>
    <row r="25" spans="1:7" ht="12.75">
      <c r="A25" s="40"/>
      <c r="B25" s="55"/>
      <c r="C25" s="56"/>
      <c r="D25" s="56"/>
      <c r="E25" s="56"/>
      <c r="F25" s="56"/>
    </row>
    <row r="26" spans="1:7" ht="12.75">
      <c r="A26" s="40"/>
      <c r="B26" s="55"/>
      <c r="C26" s="56"/>
      <c r="D26" s="56"/>
      <c r="E26" s="56"/>
      <c r="F26" s="56"/>
    </row>
    <row r="27" spans="1:7" ht="12.75">
      <c r="A27" s="8"/>
      <c r="B27" s="55"/>
      <c r="C27" s="56"/>
      <c r="D27" s="56"/>
      <c r="E27" s="56"/>
      <c r="F27" s="56"/>
    </row>
    <row r="28" spans="1:7" ht="12.75">
      <c r="A28" s="8"/>
      <c r="B28" s="55"/>
      <c r="C28" s="56"/>
      <c r="D28" s="56"/>
      <c r="E28" s="56"/>
      <c r="F28" s="56"/>
    </row>
    <row r="29" spans="1:7" ht="12.75">
      <c r="A29" s="40"/>
      <c r="B29" s="55"/>
      <c r="C29" s="56"/>
      <c r="D29" s="56"/>
      <c r="E29" s="56"/>
      <c r="F29" s="56"/>
    </row>
    <row r="30" spans="1:7" ht="12.75">
      <c r="A30" s="40"/>
    </row>
    <row r="31" spans="1:7" ht="12.75">
      <c r="A31" s="74"/>
      <c r="C31" s="73"/>
    </row>
    <row r="32" spans="1:7" ht="12.75">
      <c r="A32" s="74"/>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214</v>
      </c>
    </row>
    <row r="2" spans="1:7" ht="12.75">
      <c r="A2" s="8"/>
    </row>
    <row r="3" spans="1:7" ht="12.75">
      <c r="A3" s="38" t="s">
        <v>26</v>
      </c>
      <c r="F3" s="52"/>
      <c r="G3" s="52"/>
    </row>
    <row r="4" spans="1:7" ht="12.75">
      <c r="A4" s="9" t="s">
        <v>215</v>
      </c>
      <c r="F4" s="52"/>
      <c r="G4" s="52"/>
    </row>
    <row r="5" spans="1:7" ht="12.75">
      <c r="A5" s="9" t="s">
        <v>216</v>
      </c>
      <c r="F5" s="52"/>
      <c r="G5" s="52"/>
    </row>
    <row r="6" spans="1:7" ht="12.75">
      <c r="A6" s="9" t="s">
        <v>31</v>
      </c>
      <c r="F6" s="52"/>
      <c r="G6" s="52"/>
    </row>
    <row r="7" spans="1:7" ht="12.75">
      <c r="A7" s="80" t="s">
        <v>25</v>
      </c>
    </row>
    <row r="8" spans="1:7" ht="12.75">
      <c r="A8" s="8"/>
    </row>
    <row r="9" spans="1:7" ht="12.75">
      <c r="A9" s="38" t="s">
        <v>217</v>
      </c>
      <c r="B9" s="54"/>
      <c r="C9" s="54"/>
      <c r="D9" s="54"/>
      <c r="E9" s="54"/>
    </row>
    <row r="10" spans="1:7" ht="12.75">
      <c r="A10" s="9" t="s">
        <v>218</v>
      </c>
      <c r="B10" s="54"/>
      <c r="C10" s="54"/>
      <c r="D10" s="54"/>
      <c r="E10" s="54"/>
    </row>
    <row r="11" spans="1:7" ht="12.75">
      <c r="A11" s="8" t="s">
        <v>27</v>
      </c>
      <c r="B11" s="54"/>
      <c r="C11" s="54"/>
      <c r="D11" s="54"/>
      <c r="E11" s="54"/>
    </row>
    <row r="12" spans="1:7" ht="12.75">
      <c r="A12" s="8" t="s">
        <v>28</v>
      </c>
      <c r="B12" s="54"/>
      <c r="C12" s="54"/>
      <c r="D12" s="54"/>
      <c r="E12" s="54"/>
    </row>
    <row r="13" spans="1:7" ht="12.75">
      <c r="A13" s="8"/>
      <c r="B13" s="54"/>
      <c r="C13" s="54"/>
      <c r="D13" s="54"/>
      <c r="E13" s="54"/>
    </row>
    <row r="14" spans="1:7" ht="15.75">
      <c r="A14" s="38" t="s">
        <v>219</v>
      </c>
      <c r="B14" s="55"/>
      <c r="C14" s="82"/>
      <c r="D14" s="56"/>
      <c r="E14" s="56"/>
      <c r="F14" s="56"/>
    </row>
    <row r="15" spans="1:7" ht="12.75">
      <c r="A15" s="9" t="s">
        <v>220</v>
      </c>
      <c r="B15" s="55"/>
      <c r="C15" s="56"/>
      <c r="D15" s="56"/>
      <c r="E15" s="56"/>
      <c r="F15" s="56"/>
    </row>
    <row r="16" spans="1:7" ht="12.75">
      <c r="A16" s="8" t="s">
        <v>29</v>
      </c>
      <c r="B16" s="55"/>
      <c r="C16" s="56"/>
      <c r="D16" s="56"/>
      <c r="E16" s="56"/>
      <c r="F16" s="56"/>
    </row>
    <row r="17" spans="1:10" ht="12.75">
      <c r="B17" s="55"/>
      <c r="C17" s="56"/>
      <c r="D17" s="56"/>
      <c r="E17" s="56"/>
      <c r="F17" s="56"/>
    </row>
    <row r="18" spans="1:10" ht="12.75">
      <c r="A18" s="8"/>
      <c r="B18" s="55"/>
      <c r="C18" s="56"/>
      <c r="D18" s="56"/>
      <c r="E18" s="56"/>
      <c r="F18" s="56"/>
    </row>
    <row r="19" spans="1:10" ht="12.75">
      <c r="A19" s="81"/>
      <c r="B19" s="55"/>
      <c r="C19" s="56"/>
      <c r="D19" s="56"/>
      <c r="E19" s="56"/>
      <c r="F19" s="56"/>
    </row>
    <row r="20" spans="1:10" ht="12.75">
      <c r="A20" s="8"/>
      <c r="B20" s="55"/>
      <c r="C20" s="56"/>
      <c r="D20" s="56"/>
      <c r="E20" s="56"/>
      <c r="F20" s="56"/>
    </row>
    <row r="21" spans="1:10" ht="12.75">
      <c r="A21" s="8"/>
      <c r="B21" s="55"/>
      <c r="C21" s="56"/>
      <c r="D21" s="56"/>
      <c r="E21" s="56"/>
      <c r="F21" s="56"/>
    </row>
    <row r="22" spans="1:10" ht="12.75">
      <c r="A22" s="8"/>
      <c r="B22" s="55"/>
      <c r="C22" s="56"/>
      <c r="D22" s="56"/>
      <c r="E22" s="56"/>
      <c r="F22" s="56"/>
    </row>
    <row r="23" spans="1:10" ht="12.75">
      <c r="A23" s="161" t="s">
        <v>221</v>
      </c>
      <c r="B23" s="55"/>
      <c r="C23" s="56"/>
      <c r="D23" s="56"/>
      <c r="E23" s="56"/>
      <c r="F23" s="56"/>
    </row>
    <row r="24" spans="1:10" ht="12.75" customHeight="1">
      <c r="A24" s="167" t="s">
        <v>222</v>
      </c>
      <c r="B24" s="167"/>
      <c r="C24" s="167"/>
      <c r="D24" s="167"/>
      <c r="E24" s="167"/>
      <c r="F24" s="167"/>
      <c r="G24" s="167"/>
      <c r="H24" s="167"/>
      <c r="I24" s="167"/>
      <c r="J24" s="167"/>
    </row>
    <row r="25" spans="1:10" ht="12.75">
      <c r="A25" s="167"/>
      <c r="B25" s="167"/>
      <c r="C25" s="167"/>
      <c r="D25" s="167"/>
      <c r="E25" s="167"/>
      <c r="F25" s="167"/>
      <c r="G25" s="167"/>
      <c r="H25" s="167"/>
      <c r="I25" s="167"/>
      <c r="J25" s="167"/>
    </row>
    <row r="26" spans="1:10" ht="12.75">
      <c r="A26" s="167"/>
      <c r="B26" s="167"/>
      <c r="C26" s="167"/>
      <c r="D26" s="167"/>
      <c r="E26" s="167"/>
      <c r="F26" s="167"/>
      <c r="G26" s="167"/>
      <c r="H26" s="167"/>
      <c r="I26" s="167"/>
      <c r="J26" s="167"/>
    </row>
    <row r="27" spans="1:10" ht="12.75">
      <c r="A27" s="167"/>
      <c r="B27" s="167"/>
      <c r="C27" s="167"/>
      <c r="D27" s="167"/>
      <c r="E27" s="167"/>
      <c r="F27" s="167"/>
      <c r="G27" s="167"/>
      <c r="H27" s="167"/>
      <c r="I27" s="167"/>
      <c r="J27" s="167"/>
    </row>
    <row r="28" spans="1:10" ht="12.75">
      <c r="A28" s="8"/>
      <c r="B28" s="55"/>
      <c r="C28" s="56"/>
      <c r="D28" s="56"/>
      <c r="E28" s="56"/>
      <c r="F28" s="56"/>
    </row>
    <row r="29" spans="1:10" ht="12.75">
      <c r="A29" s="40" t="s">
        <v>44</v>
      </c>
      <c r="B29" s="55"/>
      <c r="C29" s="56"/>
      <c r="D29" s="56"/>
      <c r="E29" s="56"/>
      <c r="F29" s="56"/>
    </row>
    <row r="30" spans="1:10" ht="12.75">
      <c r="A30" s="40" t="s">
        <v>223</v>
      </c>
    </row>
    <row r="31" spans="1:10" ht="12.75">
      <c r="A31" s="74"/>
      <c r="C31" s="73"/>
    </row>
    <row r="32" spans="1:10" ht="12.75">
      <c r="A32" s="74"/>
    </row>
    <row r="33" spans="1:1" ht="12.75">
      <c r="A33" s="73"/>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49</v>
      </c>
    </row>
    <row r="3" spans="1:1">
      <c r="A3" s="88"/>
    </row>
    <row r="4" spans="1:1">
      <c r="A4" s="88"/>
    </row>
    <row r="5" spans="1:1">
      <c r="A5" s="88"/>
    </row>
    <row r="6" spans="1:1">
      <c r="A6" s="88"/>
    </row>
    <row r="7" spans="1:1">
      <c r="A7" s="88"/>
    </row>
    <row r="8" spans="1:1">
      <c r="A8" s="88"/>
    </row>
    <row r="9" spans="1:1">
      <c r="A9" s="88"/>
    </row>
    <row r="10" spans="1:1">
      <c r="A10" s="88"/>
    </row>
    <row r="11" spans="1:1">
      <c r="A11" s="88"/>
    </row>
    <row r="12" spans="1:1">
      <c r="A12" s="88"/>
    </row>
    <row r="13" spans="1:1">
      <c r="A13" s="88"/>
    </row>
    <row r="14" spans="1:1">
      <c r="A14" s="88"/>
    </row>
    <row r="15" spans="1:1">
      <c r="A15" s="88"/>
    </row>
    <row r="16" spans="1:1">
      <c r="A16" s="88"/>
    </row>
    <row r="17" spans="1:15">
      <c r="A17" s="88"/>
    </row>
    <row r="18" spans="1:15">
      <c r="A18" s="88"/>
    </row>
    <row r="19" spans="1:15">
      <c r="A19" s="88"/>
    </row>
    <row r="20" spans="1:15">
      <c r="A20" s="88"/>
    </row>
    <row r="23" spans="1:15">
      <c r="A23" s="88"/>
    </row>
    <row r="24" spans="1:15">
      <c r="A24" s="90"/>
    </row>
    <row r="25" spans="1:15">
      <c r="A25" s="90"/>
      <c r="B25" s="41"/>
      <c r="C25" s="41"/>
      <c r="D25" s="41"/>
      <c r="E25" s="41"/>
      <c r="F25" s="41"/>
      <c r="G25" s="41"/>
      <c r="H25" s="41"/>
      <c r="I25" s="41"/>
      <c r="J25" s="41"/>
      <c r="K25" s="41"/>
      <c r="L25" s="41"/>
      <c r="M25" s="41"/>
      <c r="N25" s="41"/>
      <c r="O25" s="41"/>
    </row>
    <row r="26" spans="1:15">
      <c r="A26" s="90"/>
    </row>
    <row r="28" spans="1:15">
      <c r="A28" s="89"/>
    </row>
    <row r="29" spans="1:15">
      <c r="A29" s="89"/>
    </row>
    <row r="30" spans="1:15">
      <c r="A30" s="89"/>
    </row>
    <row r="31" spans="1:15">
      <c r="A31" s="89"/>
    </row>
    <row r="32" spans="1:15">
      <c r="A32" s="89"/>
    </row>
    <row r="33" spans="1:1">
      <c r="A33" s="89"/>
    </row>
    <row r="34" spans="1:1">
      <c r="A34" s="89"/>
    </row>
    <row r="35" spans="1:1">
      <c r="A35" s="89"/>
    </row>
    <row r="36" spans="1:1">
      <c r="A36" s="89"/>
    </row>
    <row r="37" spans="1:1">
      <c r="A37" s="89"/>
    </row>
    <row r="38" spans="1:1">
      <c r="A38" s="89"/>
    </row>
    <row r="39" spans="1:1">
      <c r="A39" s="89"/>
    </row>
    <row r="40" spans="1:1">
      <c r="A40" s="89"/>
    </row>
    <row r="41" spans="1:1">
      <c r="A41" s="89"/>
    </row>
    <row r="42" spans="1:1">
      <c r="A42" s="89"/>
    </row>
    <row r="43" spans="1:1">
      <c r="A43" s="89"/>
    </row>
    <row r="44" spans="1:1">
      <c r="A44" s="89"/>
    </row>
    <row r="45" spans="1:1">
      <c r="A45" s="89"/>
    </row>
    <row r="46" spans="1:1">
      <c r="A46" s="89"/>
    </row>
    <row r="47" spans="1:1">
      <c r="A47" s="89"/>
    </row>
  </sheetData>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50</v>
      </c>
    </row>
    <row r="3" spans="1:1">
      <c r="A3" s="88"/>
    </row>
    <row r="4" spans="1:1">
      <c r="A4" s="88"/>
    </row>
    <row r="5" spans="1:1">
      <c r="A5" s="88"/>
    </row>
    <row r="6" spans="1:1">
      <c r="A6" s="88"/>
    </row>
    <row r="7" spans="1:1">
      <c r="A7" s="88"/>
    </row>
    <row r="8" spans="1:1">
      <c r="A8" s="88"/>
    </row>
    <row r="9" spans="1:1">
      <c r="A9" s="88"/>
    </row>
    <row r="10" spans="1:1">
      <c r="A10" s="88"/>
    </row>
    <row r="11" spans="1:1">
      <c r="A11" s="88"/>
    </row>
    <row r="12" spans="1:1">
      <c r="A12" s="88"/>
    </row>
    <row r="13" spans="1:1">
      <c r="A13" s="88"/>
    </row>
    <row r="14" spans="1:1">
      <c r="A14" s="88"/>
    </row>
    <row r="15" spans="1:1">
      <c r="A15" s="88"/>
    </row>
    <row r="16" spans="1:1">
      <c r="A16" s="88"/>
    </row>
    <row r="17" spans="1:1">
      <c r="A17" s="88"/>
    </row>
    <row r="18" spans="1:1">
      <c r="A18" s="88"/>
    </row>
    <row r="19" spans="1:1">
      <c r="A19" s="88"/>
    </row>
    <row r="20" spans="1:1">
      <c r="A20" s="88"/>
    </row>
    <row r="23" spans="1:1">
      <c r="A23" s="88"/>
    </row>
    <row r="30" spans="1:1">
      <c r="A30" s="89"/>
    </row>
    <row r="31" spans="1:1">
      <c r="A31" s="89"/>
    </row>
    <row r="32" spans="1:1">
      <c r="A32" s="89"/>
    </row>
    <row r="33" spans="1:1">
      <c r="A33" s="89"/>
    </row>
    <row r="34" spans="1:1">
      <c r="A34" s="89"/>
    </row>
    <row r="35" spans="1:1">
      <c r="A35" s="89"/>
    </row>
    <row r="36" spans="1:1">
      <c r="A36" s="89"/>
    </row>
    <row r="37" spans="1:1">
      <c r="A37" s="89"/>
    </row>
    <row r="38" spans="1:1">
      <c r="A38" s="89"/>
    </row>
    <row r="39" spans="1:1">
      <c r="A39" s="89"/>
    </row>
    <row r="40" spans="1:1">
      <c r="A40" s="89"/>
    </row>
    <row r="41" spans="1:1">
      <c r="A41" s="89"/>
    </row>
    <row r="42" spans="1:1">
      <c r="A42" s="89"/>
    </row>
    <row r="43" spans="1:1">
      <c r="A43" s="89"/>
    </row>
    <row r="44" spans="1:1">
      <c r="A44" s="89"/>
    </row>
    <row r="45" spans="1:1">
      <c r="A45" s="89"/>
    </row>
    <row r="46" spans="1:1">
      <c r="A46" s="89"/>
    </row>
    <row r="47" spans="1:1">
      <c r="A47" s="89"/>
    </row>
  </sheetData>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4"/>
  <sheetViews>
    <sheetView view="pageBreakPreview" zoomScaleNormal="100" zoomScaleSheetLayoutView="100" workbookViewId="0"/>
  </sheetViews>
  <sheetFormatPr defaultRowHeight="12.75"/>
  <cols>
    <col min="1" max="5" width="29.140625" customWidth="1"/>
  </cols>
  <sheetData>
    <row r="1" spans="1:5" ht="15.75">
      <c r="A1" s="13" t="s">
        <v>51</v>
      </c>
      <c r="B1" s="8"/>
      <c r="C1" s="8"/>
    </row>
    <row r="2" spans="1:5" ht="15.75" customHeight="1">
      <c r="A2" s="43"/>
      <c r="B2" s="8"/>
      <c r="C2" s="8"/>
    </row>
    <row r="3" spans="1:5" ht="16.5" thickBot="1">
      <c r="A3" s="84"/>
      <c r="B3" s="84" t="s">
        <v>52</v>
      </c>
      <c r="C3" s="84" t="s">
        <v>53</v>
      </c>
    </row>
    <row r="4" spans="1:5" ht="13.5">
      <c r="A4" s="92"/>
      <c r="B4" s="93"/>
      <c r="C4" s="95"/>
      <c r="D4" s="96"/>
    </row>
    <row r="5" spans="1:5" ht="13.5">
      <c r="A5" s="92" t="s">
        <v>54</v>
      </c>
      <c r="B5" s="94">
        <v>117710196</v>
      </c>
      <c r="C5" s="95">
        <v>0.27521090089788863</v>
      </c>
    </row>
    <row r="6" spans="1:5" ht="13.5">
      <c r="A6" s="92" t="s">
        <v>33</v>
      </c>
      <c r="B6" s="94">
        <v>30000000</v>
      </c>
      <c r="C6" s="95">
        <v>7.0099999999999996E-2</v>
      </c>
      <c r="E6" s="36"/>
    </row>
    <row r="7" spans="1:5" ht="13.5">
      <c r="A7" s="92" t="s">
        <v>34</v>
      </c>
      <c r="B7" s="94">
        <v>28240000</v>
      </c>
      <c r="C7" s="95">
        <v>6.6000000000000003E-2</v>
      </c>
      <c r="E7" s="36"/>
    </row>
    <row r="8" spans="1:5" ht="13.5">
      <c r="A8" s="92" t="s">
        <v>55</v>
      </c>
      <c r="B8" s="94">
        <v>251758865</v>
      </c>
      <c r="C8" s="95">
        <v>0.5887</v>
      </c>
    </row>
    <row r="9" spans="1:5" ht="14.25" thickBot="1">
      <c r="A9" s="42" t="s">
        <v>42</v>
      </c>
      <c r="B9" s="97">
        <v>427709061</v>
      </c>
      <c r="C9" s="98">
        <v>1</v>
      </c>
      <c r="E9" s="36"/>
    </row>
    <row r="10" spans="1:5" ht="14.25" thickTop="1">
      <c r="A10" s="92"/>
      <c r="B10" s="94"/>
      <c r="C10" s="95"/>
      <c r="E10" s="36"/>
    </row>
    <row r="11" spans="1:5" ht="13.5">
      <c r="A11" s="92" t="s">
        <v>56</v>
      </c>
      <c r="B11" s="94">
        <v>309998865</v>
      </c>
      <c r="C11" s="95">
        <v>0.72478909910211142</v>
      </c>
    </row>
    <row r="12" spans="1:5">
      <c r="A12" s="44"/>
      <c r="B12" s="8"/>
      <c r="C12" s="8"/>
    </row>
    <row r="13" spans="1:5">
      <c r="A13" s="44"/>
      <c r="B13" s="8"/>
      <c r="C13" s="8"/>
    </row>
    <row r="14" spans="1:5">
      <c r="A14" s="44"/>
      <c r="B14" s="8"/>
      <c r="C14" s="8"/>
    </row>
    <row r="15" spans="1:5">
      <c r="A15" s="44"/>
      <c r="B15" s="8"/>
      <c r="C15" s="8"/>
    </row>
    <row r="16" spans="1:5">
      <c r="A16" s="162"/>
      <c r="B16" s="162"/>
      <c r="C16" s="162"/>
    </row>
    <row r="17" spans="1:3">
      <c r="A17" s="162"/>
      <c r="B17" s="162"/>
      <c r="C17" s="162"/>
    </row>
    <row r="18" spans="1:3">
      <c r="A18" s="162"/>
      <c r="B18" s="162"/>
      <c r="C18" s="162"/>
    </row>
    <row r="19" spans="1:3">
      <c r="A19" s="162"/>
      <c r="B19" s="162"/>
      <c r="C19" s="162"/>
    </row>
    <row r="20" spans="1:3">
      <c r="A20" s="162"/>
      <c r="B20" s="162"/>
      <c r="C20" s="162"/>
    </row>
    <row r="21" spans="1:3">
      <c r="A21" s="162"/>
      <c r="B21" s="162"/>
      <c r="C21" s="162"/>
    </row>
    <row r="22" spans="1:3">
      <c r="A22" s="162"/>
      <c r="B22" s="162"/>
      <c r="C22" s="162"/>
    </row>
    <row r="23" spans="1:3">
      <c r="A23" s="162"/>
      <c r="B23" s="162"/>
      <c r="C23" s="162"/>
    </row>
    <row r="24" spans="1:3">
      <c r="A24" s="162"/>
      <c r="B24" s="162"/>
      <c r="C24" s="162"/>
    </row>
    <row r="25" spans="1:3">
      <c r="A25" s="162"/>
      <c r="B25" s="162"/>
      <c r="C25" s="162"/>
    </row>
    <row r="26" spans="1:3">
      <c r="A26" s="162"/>
      <c r="B26" s="162"/>
      <c r="C26" s="162"/>
    </row>
    <row r="27" spans="1:3">
      <c r="A27" s="162"/>
      <c r="B27" s="162"/>
      <c r="C27" s="162"/>
    </row>
    <row r="28" spans="1:3">
      <c r="A28" s="162"/>
      <c r="B28" s="162"/>
      <c r="C28" s="162"/>
    </row>
    <row r="29" spans="1:3" ht="12.75" customHeight="1">
      <c r="A29" s="72" t="s">
        <v>57</v>
      </c>
      <c r="B29" s="155"/>
      <c r="C29" s="139"/>
    </row>
    <row r="30" spans="1:3" ht="12.75" customHeight="1">
      <c r="A30" s="72" t="s">
        <v>58</v>
      </c>
      <c r="B30" s="153"/>
      <c r="C30" s="153"/>
    </row>
    <row r="31" spans="1:3">
      <c r="A31" s="163" t="s">
        <v>59</v>
      </c>
      <c r="B31" s="164"/>
      <c r="C31" s="164"/>
    </row>
    <row r="32" spans="1:3">
      <c r="A32" s="11"/>
      <c r="B32" s="11"/>
      <c r="C32" s="11"/>
    </row>
    <row r="33" spans="1:3">
      <c r="A33" s="11"/>
      <c r="B33" s="11"/>
      <c r="C33" s="11"/>
    </row>
    <row r="34" spans="1:3">
      <c r="A34" s="11"/>
      <c r="B34" s="11"/>
      <c r="C34" s="11"/>
    </row>
  </sheetData>
  <mergeCells count="14">
    <mergeCell ref="A31:C31"/>
    <mergeCell ref="A16:C16"/>
    <mergeCell ref="A17:C17"/>
    <mergeCell ref="A18:C18"/>
    <mergeCell ref="A19:C19"/>
    <mergeCell ref="A20:C20"/>
    <mergeCell ref="A21:C21"/>
    <mergeCell ref="A22:C22"/>
    <mergeCell ref="A28:C28"/>
    <mergeCell ref="A23:C23"/>
    <mergeCell ref="A24:C24"/>
    <mergeCell ref="A25:C25"/>
    <mergeCell ref="A26:C26"/>
    <mergeCell ref="A27:C27"/>
  </mergeCells>
  <hyperlinks>
    <hyperlink ref="A31" r:id="rId1" display="http://www.orlen.pl/PL/RelacjeInwestorskie/Gielda/StrukturaAkcjonariatu/Strony/default.aspx"/>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60</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M34"/>
  <sheetViews>
    <sheetView showGridLines="0" view="pageBreakPreview" zoomScaleNormal="85" zoomScaleSheetLayoutView="100" workbookViewId="0"/>
  </sheetViews>
  <sheetFormatPr defaultRowHeight="0" customHeight="1" zeroHeight="1"/>
  <cols>
    <col min="1" max="1" width="44.140625" style="8" bestFit="1" customWidth="1"/>
    <col min="2" max="2" width="10.42578125" style="8" bestFit="1" customWidth="1"/>
    <col min="3" max="7" width="10.42578125" style="8" customWidth="1"/>
    <col min="8" max="16384" width="9.140625" style="8"/>
  </cols>
  <sheetData>
    <row r="1" spans="1:13" ht="15.75" customHeight="1">
      <c r="A1" s="13" t="s">
        <v>61</v>
      </c>
    </row>
    <row r="2" spans="1:13" ht="12.75" customHeight="1">
      <c r="C2" s="9"/>
      <c r="E2" s="9"/>
      <c r="G2" s="9"/>
      <c r="I2" s="9"/>
      <c r="K2" s="9"/>
    </row>
    <row r="3" spans="1:13" ht="13.5" thickBot="1">
      <c r="A3" s="18" t="s">
        <v>62</v>
      </c>
      <c r="B3" s="19">
        <v>2014</v>
      </c>
      <c r="C3" s="19" t="s">
        <v>7</v>
      </c>
      <c r="D3" s="19">
        <v>2015</v>
      </c>
      <c r="E3" s="19" t="s">
        <v>32</v>
      </c>
      <c r="F3" s="19">
        <v>2016</v>
      </c>
      <c r="G3" s="19" t="s">
        <v>36</v>
      </c>
      <c r="H3" s="19">
        <v>2017</v>
      </c>
      <c r="I3" s="19" t="s">
        <v>37</v>
      </c>
      <c r="J3" s="19">
        <v>2018</v>
      </c>
      <c r="K3" s="19" t="s">
        <v>41</v>
      </c>
    </row>
    <row r="4" spans="1:13" ht="12.75">
      <c r="A4" s="15" t="s">
        <v>63</v>
      </c>
      <c r="B4" s="12">
        <v>106832</v>
      </c>
      <c r="C4" s="12">
        <v>106832</v>
      </c>
      <c r="D4" s="12">
        <v>88336</v>
      </c>
      <c r="E4" s="12">
        <v>88336</v>
      </c>
      <c r="F4" s="12">
        <v>79553</v>
      </c>
      <c r="G4" s="12">
        <v>79553</v>
      </c>
      <c r="H4" s="12">
        <v>95364</v>
      </c>
      <c r="I4" s="12">
        <v>95364</v>
      </c>
      <c r="J4" s="12">
        <v>109706</v>
      </c>
      <c r="K4" s="12">
        <v>109706</v>
      </c>
    </row>
    <row r="5" spans="1:13" ht="12.75">
      <c r="A5" s="15" t="s">
        <v>4</v>
      </c>
      <c r="B5" s="12">
        <v>-147</v>
      </c>
      <c r="C5" s="12">
        <v>5213</v>
      </c>
      <c r="D5" s="12">
        <v>7745</v>
      </c>
      <c r="E5" s="12">
        <v>8738</v>
      </c>
      <c r="F5" s="12">
        <v>9557</v>
      </c>
      <c r="G5" s="12">
        <v>9412</v>
      </c>
      <c r="H5" s="12">
        <v>10279</v>
      </c>
      <c r="I5" s="12">
        <v>10448</v>
      </c>
      <c r="J5" s="12">
        <v>9028</v>
      </c>
      <c r="K5" s="12">
        <v>8324</v>
      </c>
      <c r="L5" s="39"/>
      <c r="M5" s="39"/>
    </row>
    <row r="6" spans="1:13" ht="12.75">
      <c r="A6" s="15" t="s">
        <v>64</v>
      </c>
      <c r="B6" s="12">
        <v>-2573</v>
      </c>
      <c r="C6" s="12">
        <v>-2573</v>
      </c>
      <c r="D6" s="12">
        <v>-1510</v>
      </c>
      <c r="E6" s="12">
        <v>-1510</v>
      </c>
      <c r="F6" s="12">
        <v>85</v>
      </c>
      <c r="G6" s="12">
        <v>85</v>
      </c>
      <c r="H6" s="12">
        <v>799</v>
      </c>
      <c r="I6" s="12">
        <v>799</v>
      </c>
      <c r="J6" s="12">
        <v>860</v>
      </c>
      <c r="K6" s="12">
        <v>860</v>
      </c>
    </row>
    <row r="7" spans="1:13" ht="12.75">
      <c r="A7" s="15" t="s">
        <v>1</v>
      </c>
      <c r="B7" s="12">
        <v>-2720</v>
      </c>
      <c r="C7" s="12">
        <v>2640</v>
      </c>
      <c r="D7" s="12">
        <v>6235</v>
      </c>
      <c r="E7" s="12">
        <v>7228</v>
      </c>
      <c r="F7" s="12">
        <v>9642</v>
      </c>
      <c r="G7" s="12">
        <v>9497</v>
      </c>
      <c r="H7" s="12">
        <v>11078</v>
      </c>
      <c r="I7" s="12">
        <v>11247</v>
      </c>
      <c r="J7" s="12">
        <v>9888</v>
      </c>
      <c r="K7" s="12">
        <v>9184</v>
      </c>
      <c r="L7" s="39"/>
      <c r="M7" s="39"/>
    </row>
    <row r="8" spans="1:13" ht="12.75">
      <c r="A8" s="15" t="s">
        <v>65</v>
      </c>
      <c r="B8" s="12">
        <v>1991</v>
      </c>
      <c r="C8" s="12">
        <v>1991</v>
      </c>
      <c r="D8" s="12">
        <v>1895</v>
      </c>
      <c r="E8" s="12">
        <v>1895</v>
      </c>
      <c r="F8" s="12">
        <v>2110</v>
      </c>
      <c r="G8" s="12">
        <v>2110</v>
      </c>
      <c r="H8" s="12">
        <v>2421</v>
      </c>
      <c r="I8" s="12">
        <v>2421</v>
      </c>
      <c r="J8" s="12">
        <v>2673</v>
      </c>
      <c r="K8" s="12">
        <v>2673</v>
      </c>
    </row>
    <row r="9" spans="1:13" ht="12.75">
      <c r="A9" s="15" t="s">
        <v>5</v>
      </c>
      <c r="B9" s="12">
        <v>-2138</v>
      </c>
      <c r="C9" s="12">
        <v>3222</v>
      </c>
      <c r="D9" s="12">
        <v>5850</v>
      </c>
      <c r="E9" s="12">
        <v>6843</v>
      </c>
      <c r="F9" s="12">
        <v>7447</v>
      </c>
      <c r="G9" s="12">
        <v>7302</v>
      </c>
      <c r="H9" s="12">
        <f>H5-H8</f>
        <v>7858</v>
      </c>
      <c r="I9" s="12">
        <f>I5-I8</f>
        <v>8027</v>
      </c>
      <c r="J9" s="12">
        <f>J5-J8</f>
        <v>6355</v>
      </c>
      <c r="K9" s="12">
        <f>K5-K8</f>
        <v>5651</v>
      </c>
    </row>
    <row r="10" spans="1:13" ht="12.75">
      <c r="A10" s="15" t="s">
        <v>2</v>
      </c>
      <c r="B10" s="12">
        <v>-4711</v>
      </c>
      <c r="C10" s="12">
        <v>649</v>
      </c>
      <c r="D10" s="12">
        <v>4340</v>
      </c>
      <c r="E10" s="12">
        <f>E9+E6</f>
        <v>5333</v>
      </c>
      <c r="F10" s="12">
        <v>7532</v>
      </c>
      <c r="G10" s="12">
        <v>7387</v>
      </c>
      <c r="H10" s="12">
        <f>H7-H8</f>
        <v>8657</v>
      </c>
      <c r="I10" s="12">
        <f>I7-I8</f>
        <v>8826</v>
      </c>
      <c r="J10" s="12">
        <f>J7-J8</f>
        <v>7215</v>
      </c>
      <c r="K10" s="12">
        <v>6511</v>
      </c>
      <c r="M10" s="39"/>
    </row>
    <row r="11" spans="1:13" ht="12.75">
      <c r="A11" s="15" t="s">
        <v>66</v>
      </c>
      <c r="B11" s="12">
        <v>-5828</v>
      </c>
      <c r="C11" s="12">
        <v>-688</v>
      </c>
      <c r="D11" s="12">
        <v>3233</v>
      </c>
      <c r="E11" s="12">
        <v>4019</v>
      </c>
      <c r="F11" s="12">
        <v>5740</v>
      </c>
      <c r="G11" s="12">
        <v>5623</v>
      </c>
      <c r="H11" s="12">
        <v>7173</v>
      </c>
      <c r="I11" s="12">
        <v>7310</v>
      </c>
      <c r="J11" s="12">
        <v>5604</v>
      </c>
      <c r="K11" s="12">
        <v>5034</v>
      </c>
      <c r="M11" s="39"/>
    </row>
    <row r="12" spans="1:13" ht="12.75">
      <c r="A12" s="15"/>
      <c r="B12" s="12"/>
      <c r="C12" s="12"/>
      <c r="D12" s="12"/>
      <c r="E12" s="12"/>
      <c r="F12" s="12"/>
      <c r="G12" s="12"/>
      <c r="H12" s="12"/>
      <c r="I12" s="12"/>
      <c r="J12" s="12"/>
      <c r="K12" s="12"/>
    </row>
    <row r="13" spans="1:13" ht="12.75">
      <c r="A13" s="9" t="s">
        <v>67</v>
      </c>
      <c r="B13" s="12">
        <v>46725</v>
      </c>
      <c r="C13" s="138" t="s">
        <v>35</v>
      </c>
      <c r="D13" s="12">
        <v>48137</v>
      </c>
      <c r="E13" s="138" t="s">
        <v>35</v>
      </c>
      <c r="F13" s="12">
        <v>55559</v>
      </c>
      <c r="G13" s="138" t="s">
        <v>35</v>
      </c>
      <c r="H13" s="12">
        <v>60664</v>
      </c>
      <c r="I13" s="138" t="s">
        <v>35</v>
      </c>
      <c r="J13" s="12">
        <v>64141</v>
      </c>
      <c r="K13" s="138" t="s">
        <v>35</v>
      </c>
    </row>
    <row r="14" spans="1:13" ht="12.75">
      <c r="A14" s="9" t="s">
        <v>68</v>
      </c>
      <c r="B14" s="12">
        <v>20386</v>
      </c>
      <c r="C14" s="138" t="s">
        <v>35</v>
      </c>
      <c r="D14" s="12">
        <v>24244</v>
      </c>
      <c r="E14" s="138" t="s">
        <v>35</v>
      </c>
      <c r="F14" s="12">
        <v>29285</v>
      </c>
      <c r="G14" s="138" t="s">
        <v>35</v>
      </c>
      <c r="H14" s="12">
        <v>35211</v>
      </c>
      <c r="I14" s="138" t="s">
        <v>35</v>
      </c>
      <c r="J14" s="12">
        <v>35739</v>
      </c>
      <c r="K14" s="138" t="s">
        <v>35</v>
      </c>
    </row>
    <row r="15" spans="1:13" ht="12.75">
      <c r="A15" s="9" t="s">
        <v>69</v>
      </c>
      <c r="B15" s="12">
        <v>6720</v>
      </c>
      <c r="C15" s="12">
        <v>6720</v>
      </c>
      <c r="D15" s="12">
        <v>6810</v>
      </c>
      <c r="E15" s="12">
        <v>6810</v>
      </c>
      <c r="F15" s="12">
        <v>3363</v>
      </c>
      <c r="G15" s="12">
        <v>3363</v>
      </c>
      <c r="H15" s="12">
        <v>761</v>
      </c>
      <c r="I15" s="12">
        <v>761</v>
      </c>
      <c r="J15" s="12">
        <v>5599</v>
      </c>
      <c r="K15" s="12">
        <v>5599</v>
      </c>
    </row>
    <row r="16" spans="1:13" ht="12.75">
      <c r="A16" s="159" t="s">
        <v>71</v>
      </c>
      <c r="B16" s="157">
        <v>33</v>
      </c>
      <c r="C16" s="158" t="s">
        <v>35</v>
      </c>
      <c r="D16" s="157">
        <v>28.1</v>
      </c>
      <c r="E16" s="158" t="s">
        <v>35</v>
      </c>
      <c r="F16" s="157">
        <v>11.5</v>
      </c>
      <c r="G16" s="158" t="s">
        <v>35</v>
      </c>
      <c r="H16" s="157">
        <v>2.2000000000000002</v>
      </c>
      <c r="I16" s="158" t="s">
        <v>35</v>
      </c>
      <c r="J16" s="157">
        <v>15.7</v>
      </c>
      <c r="K16" s="158" t="s">
        <v>35</v>
      </c>
    </row>
    <row r="17" spans="1:11" ht="12.75"/>
    <row r="18" spans="1:11" ht="12.75">
      <c r="A18" s="9" t="s">
        <v>72</v>
      </c>
      <c r="B18" s="12">
        <v>3187</v>
      </c>
      <c r="C18" s="12">
        <v>3187</v>
      </c>
      <c r="D18" s="12">
        <v>5354</v>
      </c>
      <c r="E18" s="12">
        <v>5354</v>
      </c>
      <c r="F18" s="12">
        <v>9331</v>
      </c>
      <c r="G18" s="12">
        <v>9331</v>
      </c>
      <c r="H18" s="12">
        <v>8050</v>
      </c>
      <c r="I18" s="12">
        <v>8050</v>
      </c>
      <c r="J18" s="12">
        <v>4980</v>
      </c>
      <c r="K18" s="12">
        <v>4980</v>
      </c>
    </row>
    <row r="19" spans="1:11" ht="12.75">
      <c r="A19" s="9" t="s">
        <v>73</v>
      </c>
      <c r="B19" s="12">
        <v>-4020</v>
      </c>
      <c r="C19" s="12">
        <v>-4020</v>
      </c>
      <c r="D19" s="12">
        <v>-4096</v>
      </c>
      <c r="E19" s="12">
        <v>-4096</v>
      </c>
      <c r="F19" s="12">
        <v>-4436</v>
      </c>
      <c r="G19" s="12">
        <v>-4436</v>
      </c>
      <c r="H19" s="12">
        <v>-3925</v>
      </c>
      <c r="I19" s="12">
        <v>-3925</v>
      </c>
      <c r="J19" s="12">
        <v>-3798</v>
      </c>
      <c r="K19" s="12">
        <v>-3798</v>
      </c>
    </row>
    <row r="20" spans="1:11" ht="12.75">
      <c r="A20" s="9" t="s">
        <v>74</v>
      </c>
      <c r="B20" s="12">
        <v>3788</v>
      </c>
      <c r="C20" s="12">
        <v>3788</v>
      </c>
      <c r="D20" s="12">
        <v>3183</v>
      </c>
      <c r="E20" s="12">
        <v>3183</v>
      </c>
      <c r="F20" s="12">
        <v>4673</v>
      </c>
      <c r="G20" s="12">
        <v>4673</v>
      </c>
      <c r="H20" s="12">
        <v>4602</v>
      </c>
      <c r="I20" s="12">
        <v>4602</v>
      </c>
      <c r="J20" s="12">
        <v>4280</v>
      </c>
      <c r="K20" s="12">
        <v>4280</v>
      </c>
    </row>
    <row r="21" spans="1:11" ht="12.75"/>
    <row r="22" spans="1:11" ht="12.75">
      <c r="A22" s="9" t="s">
        <v>225</v>
      </c>
    </row>
    <row r="23" spans="1:11" ht="12.75"/>
    <row r="24" spans="1:11" ht="12.75"/>
    <row r="25" spans="1:11" ht="12.75"/>
    <row r="26" spans="1:11" ht="12.75"/>
    <row r="27" spans="1:11" ht="12.75"/>
    <row r="28" spans="1:11" ht="12.75"/>
    <row r="29" spans="1:11" ht="12.75"/>
    <row r="30" spans="1:11" ht="12.75"/>
    <row r="31" spans="1:11" ht="12.75"/>
    <row r="32" spans="1:11" ht="12.75"/>
    <row r="33" ht="12.75"/>
    <row r="34" ht="12.75"/>
  </sheetData>
  <pageMargins left="0.75" right="0.75" top="0.49" bottom="1" header="0.5" footer="0.5"/>
  <pageSetup paperSize="9" scale="92"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31"/>
  <sheetViews>
    <sheetView view="pageBreakPreview" zoomScaleNormal="100" zoomScaleSheetLayoutView="100" workbookViewId="0"/>
  </sheetViews>
  <sheetFormatPr defaultRowHeight="12.75"/>
  <cols>
    <col min="1" max="1" width="41.42578125" bestFit="1" customWidth="1"/>
    <col min="2" max="11" width="10.42578125" customWidth="1"/>
  </cols>
  <sheetData>
    <row r="1" spans="1:11" ht="15.75">
      <c r="A1" s="13" t="s">
        <v>75</v>
      </c>
      <c r="B1" s="12"/>
      <c r="C1" s="12"/>
      <c r="D1" s="12"/>
      <c r="E1" s="12"/>
      <c r="F1" s="12"/>
      <c r="G1" s="12"/>
      <c r="H1" s="12"/>
      <c r="I1" s="12"/>
      <c r="J1" s="12"/>
      <c r="K1" s="12"/>
    </row>
    <row r="2" spans="1:11">
      <c r="A2" s="15"/>
      <c r="B2" s="12"/>
      <c r="C2" s="12"/>
      <c r="D2" s="12"/>
      <c r="E2" s="12"/>
      <c r="F2" s="12"/>
      <c r="G2" s="12"/>
      <c r="H2" s="12"/>
      <c r="I2" s="12"/>
      <c r="J2" s="12"/>
      <c r="K2" s="12"/>
    </row>
    <row r="3" spans="1:11">
      <c r="A3" s="15"/>
      <c r="B3" s="12"/>
      <c r="C3" s="12"/>
      <c r="D3" s="12"/>
      <c r="E3" s="12"/>
      <c r="F3" s="12"/>
      <c r="G3" s="12"/>
      <c r="H3" s="12"/>
      <c r="I3" s="12"/>
      <c r="J3" s="12"/>
      <c r="K3" s="12"/>
    </row>
    <row r="4" spans="1:11" ht="13.5" thickBot="1">
      <c r="A4" s="18" t="s">
        <v>62</v>
      </c>
      <c r="B4" s="19">
        <v>2014</v>
      </c>
      <c r="C4" s="19" t="s">
        <v>7</v>
      </c>
      <c r="D4" s="19">
        <v>2015</v>
      </c>
      <c r="E4" s="19" t="s">
        <v>32</v>
      </c>
      <c r="F4" s="19">
        <v>2016</v>
      </c>
      <c r="G4" s="19" t="s">
        <v>36</v>
      </c>
      <c r="H4" s="19">
        <v>2017</v>
      </c>
      <c r="I4" s="19" t="s">
        <v>37</v>
      </c>
      <c r="J4" s="19">
        <v>2018</v>
      </c>
      <c r="K4" s="19" t="s">
        <v>41</v>
      </c>
    </row>
    <row r="5" spans="1:11">
      <c r="A5" s="15" t="s">
        <v>76</v>
      </c>
      <c r="B5" s="12">
        <v>-147</v>
      </c>
      <c r="C5" s="12">
        <v>5213</v>
      </c>
      <c r="D5" s="12">
        <v>7745</v>
      </c>
      <c r="E5" s="12">
        <v>8738</v>
      </c>
      <c r="F5" s="12">
        <v>9557</v>
      </c>
      <c r="G5" s="12">
        <v>9412</v>
      </c>
      <c r="H5" s="12">
        <v>10279</v>
      </c>
      <c r="I5" s="12">
        <v>10448</v>
      </c>
      <c r="J5" s="12">
        <v>9028</v>
      </c>
      <c r="K5" s="12">
        <v>8324</v>
      </c>
    </row>
    <row r="6" spans="1:11">
      <c r="A6" s="15" t="s">
        <v>20</v>
      </c>
      <c r="B6" s="12">
        <v>-852</v>
      </c>
      <c r="C6" s="12">
        <v>4210</v>
      </c>
      <c r="D6" s="12">
        <v>7640</v>
      </c>
      <c r="E6" s="12">
        <v>7776</v>
      </c>
      <c r="F6" s="12">
        <v>8325</v>
      </c>
      <c r="G6" s="12">
        <v>8107</v>
      </c>
      <c r="H6" s="12">
        <v>8701</v>
      </c>
      <c r="I6" s="12">
        <v>8720</v>
      </c>
      <c r="J6" s="12">
        <v>6723</v>
      </c>
      <c r="K6" s="12">
        <v>6031</v>
      </c>
    </row>
    <row r="7" spans="1:11">
      <c r="A7" s="15" t="s">
        <v>77</v>
      </c>
      <c r="B7" s="12">
        <v>1440</v>
      </c>
      <c r="C7" s="12">
        <v>1416</v>
      </c>
      <c r="D7" s="12">
        <v>1539</v>
      </c>
      <c r="E7" s="12">
        <v>1539</v>
      </c>
      <c r="F7" s="12">
        <v>1794</v>
      </c>
      <c r="G7" s="12">
        <v>1801</v>
      </c>
      <c r="H7" s="12">
        <v>2038</v>
      </c>
      <c r="I7" s="12">
        <v>2049</v>
      </c>
      <c r="J7" s="12">
        <v>2767</v>
      </c>
      <c r="K7" s="12">
        <v>2781</v>
      </c>
    </row>
    <row r="8" spans="1:11">
      <c r="A8" s="15" t="s">
        <v>78</v>
      </c>
      <c r="B8" s="12">
        <v>-170</v>
      </c>
      <c r="C8" s="12">
        <v>152</v>
      </c>
      <c r="D8" s="12">
        <v>-808</v>
      </c>
      <c r="E8" s="12">
        <v>44</v>
      </c>
      <c r="F8" s="12">
        <v>182</v>
      </c>
      <c r="G8" s="12">
        <v>255</v>
      </c>
      <c r="H8" s="12">
        <v>153</v>
      </c>
      <c r="I8" s="12">
        <v>293</v>
      </c>
      <c r="J8" s="12">
        <v>287</v>
      </c>
      <c r="K8" s="12">
        <v>305</v>
      </c>
    </row>
    <row r="9" spans="1:11">
      <c r="A9" s="15" t="s">
        <v>79</v>
      </c>
      <c r="B9" s="12">
        <v>-565</v>
      </c>
      <c r="C9" s="12">
        <v>-565</v>
      </c>
      <c r="D9" s="12">
        <v>-626</v>
      </c>
      <c r="E9" s="12">
        <v>-621</v>
      </c>
      <c r="F9" s="12">
        <v>-744</v>
      </c>
      <c r="G9" s="12">
        <v>-751</v>
      </c>
      <c r="H9" s="12">
        <v>-613</v>
      </c>
      <c r="I9" s="12">
        <v>-614</v>
      </c>
      <c r="J9" s="12">
        <v>-749</v>
      </c>
      <c r="K9" s="12">
        <v>-793</v>
      </c>
    </row>
    <row r="10" spans="1:11">
      <c r="A10" s="15"/>
      <c r="B10" s="12"/>
      <c r="C10" s="12"/>
      <c r="D10" s="12"/>
      <c r="E10" s="12"/>
      <c r="F10" s="12"/>
      <c r="G10" s="12"/>
      <c r="H10" s="12"/>
      <c r="I10" s="12"/>
      <c r="J10" s="12"/>
      <c r="K10" s="12"/>
    </row>
    <row r="11" spans="1:11">
      <c r="A11" s="15"/>
      <c r="B11" s="12"/>
      <c r="C11" s="12"/>
      <c r="D11" s="12"/>
      <c r="E11" s="12"/>
      <c r="F11" s="12"/>
      <c r="G11" s="12"/>
      <c r="H11" s="12"/>
      <c r="I11" s="12"/>
      <c r="J11" s="12"/>
      <c r="K11" s="12"/>
    </row>
    <row r="12" spans="1:11">
      <c r="A12" s="15"/>
      <c r="B12" s="12"/>
      <c r="C12" s="12"/>
      <c r="D12" s="12"/>
      <c r="E12" s="12"/>
      <c r="F12" s="12"/>
      <c r="G12" s="12"/>
      <c r="H12" s="12"/>
      <c r="I12" s="12"/>
      <c r="J12" s="12"/>
      <c r="K12" s="12"/>
    </row>
    <row r="13" spans="1:11" ht="13.5" thickBot="1">
      <c r="A13" s="18" t="s">
        <v>62</v>
      </c>
      <c r="B13" s="19">
        <v>2014</v>
      </c>
      <c r="C13" s="19" t="s">
        <v>7</v>
      </c>
      <c r="D13" s="19">
        <v>2015</v>
      </c>
      <c r="E13" s="19" t="s">
        <v>32</v>
      </c>
      <c r="F13" s="19">
        <v>2016</v>
      </c>
      <c r="G13" s="19" t="s">
        <v>36</v>
      </c>
      <c r="H13" s="19">
        <v>2017</v>
      </c>
      <c r="I13" s="19" t="s">
        <v>37</v>
      </c>
      <c r="J13" s="19">
        <v>2018</v>
      </c>
      <c r="K13" s="19" t="s">
        <v>41</v>
      </c>
    </row>
    <row r="14" spans="1:11">
      <c r="A14" s="15" t="s">
        <v>80</v>
      </c>
      <c r="B14" s="12">
        <v>1991</v>
      </c>
      <c r="C14" s="12">
        <v>1991</v>
      </c>
      <c r="D14" s="12">
        <v>1895</v>
      </c>
      <c r="E14" s="12">
        <v>1895</v>
      </c>
      <c r="F14" s="12">
        <v>2110</v>
      </c>
      <c r="G14" s="12">
        <v>2110</v>
      </c>
      <c r="H14" s="12">
        <v>2421</v>
      </c>
      <c r="I14" s="12">
        <v>2421</v>
      </c>
      <c r="J14" s="12">
        <v>2673</v>
      </c>
      <c r="K14" s="12">
        <v>2673</v>
      </c>
    </row>
    <row r="15" spans="1:11">
      <c r="A15" s="15" t="s">
        <v>20</v>
      </c>
      <c r="B15" s="12">
        <v>1408</v>
      </c>
      <c r="C15" s="12">
        <v>1408</v>
      </c>
      <c r="D15" s="12">
        <v>1269</v>
      </c>
      <c r="E15" s="12">
        <v>1269</v>
      </c>
      <c r="F15" s="12">
        <v>1317</v>
      </c>
      <c r="G15" s="12">
        <v>1317</v>
      </c>
      <c r="H15" s="12">
        <v>1568</v>
      </c>
      <c r="I15" s="12">
        <v>1568</v>
      </c>
      <c r="J15" s="12">
        <v>1791</v>
      </c>
      <c r="K15" s="12">
        <v>1791</v>
      </c>
    </row>
    <row r="16" spans="1:11">
      <c r="A16" s="15" t="s">
        <v>77</v>
      </c>
      <c r="B16" s="12">
        <v>355</v>
      </c>
      <c r="C16" s="12">
        <v>355</v>
      </c>
      <c r="D16" s="12">
        <v>368</v>
      </c>
      <c r="E16" s="12">
        <v>368</v>
      </c>
      <c r="F16" s="12">
        <v>392</v>
      </c>
      <c r="G16" s="12">
        <v>392</v>
      </c>
      <c r="H16" s="12">
        <v>422</v>
      </c>
      <c r="I16" s="12">
        <v>422</v>
      </c>
      <c r="J16" s="12">
        <v>461</v>
      </c>
      <c r="K16" s="12">
        <v>461</v>
      </c>
    </row>
    <row r="17" spans="1:11">
      <c r="A17" s="15" t="s">
        <v>78</v>
      </c>
      <c r="B17" s="12">
        <v>122</v>
      </c>
      <c r="C17" s="12">
        <v>122</v>
      </c>
      <c r="D17" s="12">
        <v>173</v>
      </c>
      <c r="E17" s="12">
        <v>173</v>
      </c>
      <c r="F17" s="12">
        <v>301</v>
      </c>
      <c r="G17" s="12">
        <v>301</v>
      </c>
      <c r="H17" s="12">
        <v>318</v>
      </c>
      <c r="I17" s="12">
        <v>318</v>
      </c>
      <c r="J17" s="12">
        <v>308</v>
      </c>
      <c r="K17" s="12">
        <v>308</v>
      </c>
    </row>
    <row r="18" spans="1:11">
      <c r="A18" s="15" t="s">
        <v>79</v>
      </c>
      <c r="B18" s="12">
        <v>106</v>
      </c>
      <c r="C18" s="12">
        <v>106</v>
      </c>
      <c r="D18" s="12">
        <v>85</v>
      </c>
      <c r="E18" s="12">
        <v>85</v>
      </c>
      <c r="F18" s="12">
        <v>100</v>
      </c>
      <c r="G18" s="12">
        <v>100</v>
      </c>
      <c r="H18" s="12">
        <v>113</v>
      </c>
      <c r="I18" s="12">
        <v>113</v>
      </c>
      <c r="J18" s="12">
        <v>113</v>
      </c>
      <c r="K18" s="12">
        <v>113</v>
      </c>
    </row>
    <row r="19" spans="1:11">
      <c r="A19" s="15"/>
      <c r="B19" s="12"/>
      <c r="C19" s="12"/>
      <c r="D19" s="12"/>
      <c r="E19" s="12"/>
      <c r="F19" s="12"/>
      <c r="G19" s="12"/>
      <c r="H19" s="12"/>
      <c r="I19" s="12"/>
      <c r="J19" s="12"/>
      <c r="K19" s="12"/>
    </row>
    <row r="20" spans="1:11">
      <c r="A20" s="15"/>
      <c r="B20" s="12"/>
      <c r="C20" s="12"/>
      <c r="D20" s="12"/>
      <c r="E20" s="12"/>
      <c r="F20" s="12"/>
      <c r="G20" s="12"/>
      <c r="H20" s="12"/>
      <c r="I20" s="12"/>
      <c r="J20" s="12"/>
      <c r="K20" s="12"/>
    </row>
    <row r="21" spans="1:11">
      <c r="A21" s="15"/>
      <c r="B21" s="12"/>
      <c r="C21" s="12"/>
      <c r="D21" s="12"/>
      <c r="E21" s="12"/>
      <c r="F21" s="12"/>
      <c r="G21" s="12"/>
      <c r="H21" s="12"/>
      <c r="I21" s="12"/>
      <c r="J21" s="12"/>
      <c r="K21" s="12"/>
    </row>
    <row r="22" spans="1:11" ht="13.5" thickBot="1">
      <c r="A22" s="18" t="s">
        <v>62</v>
      </c>
      <c r="B22" s="19">
        <v>2014</v>
      </c>
      <c r="C22" s="19" t="s">
        <v>7</v>
      </c>
      <c r="D22" s="19">
        <v>2015</v>
      </c>
      <c r="E22" s="19" t="s">
        <v>32</v>
      </c>
      <c r="F22" s="19">
        <v>2016</v>
      </c>
      <c r="G22" s="19" t="s">
        <v>36</v>
      </c>
      <c r="H22" s="19">
        <v>2017</v>
      </c>
      <c r="I22" s="19" t="s">
        <v>37</v>
      </c>
      <c r="J22" s="19">
        <v>2018</v>
      </c>
      <c r="K22" s="19" t="s">
        <v>41</v>
      </c>
    </row>
    <row r="23" spans="1:11">
      <c r="A23" s="15" t="s">
        <v>81</v>
      </c>
      <c r="B23" s="12">
        <v>3788</v>
      </c>
      <c r="C23" s="12">
        <v>3788</v>
      </c>
      <c r="D23" s="12">
        <v>3183</v>
      </c>
      <c r="E23" s="12">
        <v>3183</v>
      </c>
      <c r="F23" s="12">
        <v>4673</v>
      </c>
      <c r="G23" s="12">
        <v>4673</v>
      </c>
      <c r="H23" s="12">
        <v>4602</v>
      </c>
      <c r="I23" s="12">
        <v>4602</v>
      </c>
      <c r="J23" s="12">
        <v>4280</v>
      </c>
      <c r="K23" s="12">
        <v>4280</v>
      </c>
    </row>
    <row r="24" spans="1:11">
      <c r="A24" s="15" t="s">
        <v>20</v>
      </c>
      <c r="B24" s="12">
        <v>2714</v>
      </c>
      <c r="C24" s="12">
        <v>2714</v>
      </c>
      <c r="D24" s="12">
        <v>2242</v>
      </c>
      <c r="E24" s="12">
        <v>2242</v>
      </c>
      <c r="F24" s="12">
        <v>3533</v>
      </c>
      <c r="G24" s="12">
        <v>3533</v>
      </c>
      <c r="H24" s="12">
        <v>2925</v>
      </c>
      <c r="I24" s="12">
        <v>2925</v>
      </c>
      <c r="J24" s="12">
        <v>2451</v>
      </c>
      <c r="K24" s="12">
        <v>2451</v>
      </c>
    </row>
    <row r="25" spans="1:11">
      <c r="A25" s="15" t="s">
        <v>77</v>
      </c>
      <c r="B25" s="12">
        <v>345</v>
      </c>
      <c r="C25" s="12">
        <v>345</v>
      </c>
      <c r="D25" s="12">
        <v>448</v>
      </c>
      <c r="E25" s="12">
        <v>448</v>
      </c>
      <c r="F25" s="12">
        <v>479</v>
      </c>
      <c r="G25" s="12">
        <v>479</v>
      </c>
      <c r="H25" s="12">
        <v>678</v>
      </c>
      <c r="I25" s="12">
        <v>678</v>
      </c>
      <c r="J25" s="12">
        <v>832</v>
      </c>
      <c r="K25" s="12">
        <v>832</v>
      </c>
    </row>
    <row r="26" spans="1:11">
      <c r="A26" s="15" t="s">
        <v>78</v>
      </c>
      <c r="B26" s="12">
        <v>499</v>
      </c>
      <c r="C26" s="12">
        <v>499</v>
      </c>
      <c r="D26" s="12">
        <v>288</v>
      </c>
      <c r="E26" s="12">
        <v>288</v>
      </c>
      <c r="F26" s="12">
        <v>525</v>
      </c>
      <c r="G26" s="12">
        <v>525</v>
      </c>
      <c r="H26" s="12">
        <v>778</v>
      </c>
      <c r="I26" s="12">
        <v>778</v>
      </c>
      <c r="J26" s="12">
        <v>740</v>
      </c>
      <c r="K26" s="12">
        <v>740</v>
      </c>
    </row>
    <row r="27" spans="1:11">
      <c r="A27" s="15" t="s">
        <v>79</v>
      </c>
      <c r="B27" s="12">
        <v>230</v>
      </c>
      <c r="C27" s="12">
        <v>230</v>
      </c>
      <c r="D27" s="12">
        <v>205</v>
      </c>
      <c r="E27" s="12">
        <v>205</v>
      </c>
      <c r="F27" s="12">
        <v>136</v>
      </c>
      <c r="G27" s="12">
        <v>136</v>
      </c>
      <c r="H27" s="12">
        <v>221</v>
      </c>
      <c r="I27" s="12">
        <v>221</v>
      </c>
      <c r="J27" s="12">
        <v>257</v>
      </c>
      <c r="K27" s="12">
        <v>257</v>
      </c>
    </row>
    <row r="28" spans="1:11">
      <c r="A28" s="15"/>
      <c r="B28" s="12"/>
      <c r="C28" s="12"/>
      <c r="D28" s="12"/>
      <c r="E28" s="12"/>
      <c r="F28" s="12"/>
      <c r="G28" s="12"/>
      <c r="H28" s="12"/>
      <c r="I28" s="12"/>
      <c r="J28" s="12"/>
      <c r="K28" s="12"/>
    </row>
    <row r="29" spans="1:11">
      <c r="A29" s="9" t="s">
        <v>225</v>
      </c>
      <c r="B29" s="12"/>
      <c r="C29" s="12"/>
      <c r="D29" s="12"/>
      <c r="E29" s="12"/>
      <c r="F29" s="12"/>
      <c r="G29" s="12"/>
      <c r="H29" s="12"/>
      <c r="I29" s="12"/>
      <c r="J29" s="12"/>
      <c r="K29" s="12"/>
    </row>
    <row r="30" spans="1:11">
      <c r="A30" s="15"/>
      <c r="B30" s="12"/>
      <c r="C30" s="12"/>
      <c r="D30" s="12"/>
      <c r="E30" s="12"/>
      <c r="F30" s="12"/>
      <c r="G30" s="12"/>
      <c r="H30" s="12"/>
      <c r="I30" s="12"/>
      <c r="J30" s="12"/>
      <c r="K30" s="12"/>
    </row>
    <row r="31" spans="1:11">
      <c r="A31" s="15"/>
      <c r="B31" s="12"/>
      <c r="C31" s="12"/>
      <c r="D31" s="12"/>
      <c r="E31" s="12"/>
      <c r="F31" s="12"/>
      <c r="G31" s="12"/>
      <c r="H31" s="12"/>
      <c r="I31" s="12"/>
      <c r="J31" s="12"/>
      <c r="K31"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31"/>
  <sheetViews>
    <sheetView view="pageBreakPreview" zoomScaleNormal="100" zoomScaleSheetLayoutView="100" workbookViewId="0"/>
  </sheetViews>
  <sheetFormatPr defaultRowHeight="12.75"/>
  <cols>
    <col min="1" max="1" width="44.28515625" customWidth="1"/>
  </cols>
  <sheetData>
    <row r="1" spans="1:19" ht="15.75">
      <c r="A1" s="13" t="s">
        <v>82</v>
      </c>
      <c r="B1" s="11"/>
      <c r="C1" s="11"/>
      <c r="D1" s="11"/>
      <c r="E1" s="11"/>
      <c r="F1" s="11"/>
      <c r="G1" s="11"/>
      <c r="H1" s="11"/>
      <c r="I1" s="11"/>
      <c r="J1" s="11"/>
      <c r="K1" s="11"/>
      <c r="L1" s="11"/>
      <c r="M1" s="11"/>
      <c r="N1" s="11"/>
      <c r="O1" s="11"/>
      <c r="P1" s="11"/>
      <c r="Q1" s="11"/>
      <c r="R1" s="11"/>
      <c r="S1" s="11"/>
    </row>
    <row r="2" spans="1:19">
      <c r="A2" s="11"/>
      <c r="B2" s="11"/>
      <c r="C2" s="11"/>
      <c r="D2" s="11"/>
      <c r="E2" s="11"/>
      <c r="F2" s="11"/>
      <c r="G2" s="11"/>
      <c r="H2" s="11"/>
      <c r="I2" s="11"/>
      <c r="J2" s="11"/>
      <c r="K2" s="11"/>
      <c r="L2" s="11"/>
      <c r="M2" s="11"/>
      <c r="N2" s="11"/>
      <c r="O2" s="11"/>
      <c r="P2" s="11"/>
      <c r="Q2" s="11"/>
      <c r="R2" s="11"/>
      <c r="S2" s="11"/>
    </row>
    <row r="3" spans="1:19" ht="14.25" thickBot="1">
      <c r="A3" s="99" t="s">
        <v>0</v>
      </c>
      <c r="B3" s="11"/>
      <c r="C3" s="165" t="s">
        <v>10</v>
      </c>
      <c r="D3" s="165"/>
      <c r="E3" s="165"/>
      <c r="F3" s="165"/>
      <c r="G3" s="165"/>
      <c r="I3" s="165" t="s">
        <v>83</v>
      </c>
      <c r="J3" s="165"/>
      <c r="K3" s="165"/>
      <c r="L3" s="165"/>
      <c r="M3" s="165"/>
      <c r="O3" s="165" t="s">
        <v>84</v>
      </c>
      <c r="P3" s="165"/>
      <c r="Q3" s="165"/>
      <c r="R3" s="165"/>
      <c r="S3" s="165"/>
    </row>
    <row r="4" spans="1:19">
      <c r="A4" s="100"/>
      <c r="B4" s="101"/>
      <c r="C4" s="101">
        <v>2014</v>
      </c>
      <c r="D4" s="101">
        <v>2015</v>
      </c>
      <c r="E4" s="101">
        <v>2016</v>
      </c>
      <c r="F4" s="101">
        <v>2017</v>
      </c>
      <c r="G4" s="101">
        <v>2018</v>
      </c>
      <c r="H4" s="11"/>
      <c r="I4" s="101">
        <v>2014</v>
      </c>
      <c r="J4" s="101">
        <v>2015</v>
      </c>
      <c r="K4" s="101">
        <v>2016</v>
      </c>
      <c r="L4" s="101">
        <v>2017</v>
      </c>
      <c r="M4" s="101">
        <v>2018</v>
      </c>
      <c r="N4" s="11"/>
      <c r="O4" s="101">
        <v>2014</v>
      </c>
      <c r="P4" s="101">
        <v>2015</v>
      </c>
      <c r="Q4" s="101">
        <v>2016</v>
      </c>
      <c r="R4" s="101">
        <v>2017</v>
      </c>
      <c r="S4" s="101">
        <v>2018</v>
      </c>
    </row>
    <row r="5" spans="1:19" ht="13.5">
      <c r="A5" s="102" t="s">
        <v>85</v>
      </c>
      <c r="B5" s="103" t="s">
        <v>89</v>
      </c>
      <c r="C5" s="104">
        <v>4543</v>
      </c>
      <c r="D5" s="104">
        <v>4651</v>
      </c>
      <c r="E5" s="104">
        <v>4786</v>
      </c>
      <c r="F5" s="104">
        <v>4980</v>
      </c>
      <c r="G5" s="104">
        <v>5250</v>
      </c>
      <c r="H5" s="11"/>
      <c r="I5" s="104">
        <v>3878</v>
      </c>
      <c r="J5" s="104">
        <v>3831</v>
      </c>
      <c r="K5" s="104">
        <v>4576</v>
      </c>
      <c r="L5" s="104">
        <v>4720</v>
      </c>
      <c r="M5" s="104">
        <v>4835</v>
      </c>
      <c r="N5" s="11"/>
      <c r="O5" s="104">
        <v>1650</v>
      </c>
      <c r="P5" s="104">
        <v>1569</v>
      </c>
      <c r="Q5" s="104">
        <v>1582</v>
      </c>
      <c r="R5" s="104">
        <v>1612</v>
      </c>
      <c r="S5" s="104">
        <v>1631</v>
      </c>
    </row>
    <row r="6" spans="1:19" ht="13.5">
      <c r="A6" s="105"/>
      <c r="B6" s="105"/>
      <c r="C6" s="106"/>
      <c r="D6" s="106"/>
      <c r="E6" s="106"/>
      <c r="F6" s="106"/>
      <c r="G6" s="106"/>
      <c r="H6" s="11"/>
      <c r="I6" s="106"/>
      <c r="J6" s="106"/>
      <c r="K6" s="106"/>
      <c r="L6" s="106"/>
      <c r="M6" s="106"/>
      <c r="N6" s="11"/>
      <c r="O6" s="106"/>
      <c r="P6" s="106"/>
      <c r="Q6" s="106"/>
      <c r="R6" s="106"/>
      <c r="S6" s="106"/>
    </row>
    <row r="7" spans="1:19" ht="13.5">
      <c r="A7" s="102" t="s">
        <v>86</v>
      </c>
      <c r="B7" s="103" t="s">
        <v>62</v>
      </c>
      <c r="C7" s="107">
        <v>76972</v>
      </c>
      <c r="D7" s="107">
        <v>60466</v>
      </c>
      <c r="E7" s="107">
        <v>53633</v>
      </c>
      <c r="F7" s="107">
        <v>70012</v>
      </c>
      <c r="G7" s="107">
        <v>86997</v>
      </c>
      <c r="H7" s="11"/>
      <c r="I7" s="107">
        <v>18873</v>
      </c>
      <c r="J7" s="107">
        <v>16669</v>
      </c>
      <c r="K7" s="107">
        <v>14179</v>
      </c>
      <c r="L7" s="107">
        <v>19811</v>
      </c>
      <c r="M7" s="107">
        <v>21745</v>
      </c>
      <c r="N7" s="11"/>
      <c r="O7" s="107">
        <v>19589</v>
      </c>
      <c r="P7" s="107">
        <v>15578</v>
      </c>
      <c r="Q7" s="107">
        <v>14279</v>
      </c>
      <c r="R7" s="107">
        <v>17042</v>
      </c>
      <c r="S7" s="107">
        <v>20093</v>
      </c>
    </row>
    <row r="8" spans="1:19" ht="13.5">
      <c r="A8" s="108" t="s">
        <v>87</v>
      </c>
      <c r="B8" s="103" t="s">
        <v>62</v>
      </c>
      <c r="C8" s="107">
        <v>2891</v>
      </c>
      <c r="D8" s="107">
        <v>4376</v>
      </c>
      <c r="E8" s="107">
        <v>4851</v>
      </c>
      <c r="F8" s="107">
        <v>5332</v>
      </c>
      <c r="G8" s="107">
        <v>5025</v>
      </c>
      <c r="H8" s="11"/>
      <c r="I8" s="107">
        <v>1230</v>
      </c>
      <c r="J8" s="107">
        <v>1764</v>
      </c>
      <c r="K8" s="107">
        <v>1652</v>
      </c>
      <c r="L8" s="107">
        <v>2394</v>
      </c>
      <c r="M8" s="107">
        <v>1454</v>
      </c>
      <c r="N8" s="11"/>
      <c r="O8" s="107">
        <v>-194</v>
      </c>
      <c r="P8" s="107">
        <v>1073</v>
      </c>
      <c r="Q8" s="107">
        <v>1093</v>
      </c>
      <c r="R8" s="107">
        <v>1074</v>
      </c>
      <c r="S8" s="107">
        <v>201</v>
      </c>
    </row>
    <row r="9" spans="1:19" ht="13.5">
      <c r="A9" s="108" t="s">
        <v>1</v>
      </c>
      <c r="B9" s="103" t="s">
        <v>62</v>
      </c>
      <c r="C9" s="106">
        <v>648</v>
      </c>
      <c r="D9" s="104">
        <v>2869</v>
      </c>
      <c r="E9" s="104">
        <v>5011</v>
      </c>
      <c r="F9" s="104">
        <v>6028</v>
      </c>
      <c r="G9" s="104">
        <v>5989</v>
      </c>
      <c r="H9" s="11"/>
      <c r="I9" s="106">
        <v>200</v>
      </c>
      <c r="J9" s="106">
        <v>1615</v>
      </c>
      <c r="K9" s="104">
        <v>1939</v>
      </c>
      <c r="L9" s="104">
        <v>2408</v>
      </c>
      <c r="M9" s="104">
        <v>2079</v>
      </c>
      <c r="N9" s="11"/>
      <c r="O9" s="106">
        <v>-4365</v>
      </c>
      <c r="P9" s="106">
        <v>1102</v>
      </c>
      <c r="Q9" s="104">
        <v>1006</v>
      </c>
      <c r="R9" s="104">
        <v>1142</v>
      </c>
      <c r="S9" s="104">
        <v>192</v>
      </c>
    </row>
    <row r="10" spans="1:19" ht="13.5">
      <c r="A10" s="102" t="s">
        <v>66</v>
      </c>
      <c r="B10" s="103" t="s">
        <v>62</v>
      </c>
      <c r="C10" s="104">
        <v>-4672</v>
      </c>
      <c r="D10" s="104">
        <v>1048</v>
      </c>
      <c r="E10" s="104">
        <v>5364</v>
      </c>
      <c r="F10" s="104">
        <v>6102</v>
      </c>
      <c r="G10" s="104">
        <v>5434</v>
      </c>
      <c r="H10" s="11"/>
      <c r="I10" s="104">
        <v>-72</v>
      </c>
      <c r="J10" s="104">
        <v>1072</v>
      </c>
      <c r="K10" s="104">
        <v>1308</v>
      </c>
      <c r="L10" s="104">
        <v>1403</v>
      </c>
      <c r="M10" s="104">
        <v>1406</v>
      </c>
      <c r="N10" s="11"/>
      <c r="O10" s="104">
        <v>-4575</v>
      </c>
      <c r="P10" s="104">
        <v>888</v>
      </c>
      <c r="Q10" s="104">
        <v>944</v>
      </c>
      <c r="R10" s="104">
        <v>908</v>
      </c>
      <c r="S10" s="104">
        <v>97</v>
      </c>
    </row>
    <row r="11" spans="1:19" ht="13.5">
      <c r="A11" s="102" t="s">
        <v>68</v>
      </c>
      <c r="B11" s="103" t="s">
        <v>62</v>
      </c>
      <c r="C11" s="104">
        <v>16302</v>
      </c>
      <c r="D11" s="104">
        <v>17846</v>
      </c>
      <c r="E11" s="104">
        <v>22168</v>
      </c>
      <c r="F11" s="104">
        <v>27565</v>
      </c>
      <c r="G11" s="104">
        <v>31634</v>
      </c>
      <c r="H11" s="11"/>
      <c r="I11" s="104">
        <v>4336</v>
      </c>
      <c r="J11" s="104">
        <v>5571</v>
      </c>
      <c r="K11" s="104">
        <v>6794</v>
      </c>
      <c r="L11" s="104">
        <v>8123</v>
      </c>
      <c r="M11" s="104">
        <v>9811</v>
      </c>
      <c r="N11" s="11"/>
      <c r="O11" s="104">
        <v>253</v>
      </c>
      <c r="P11" s="104">
        <v>1206</v>
      </c>
      <c r="Q11" s="104">
        <v>1639</v>
      </c>
      <c r="R11" s="104">
        <v>1692</v>
      </c>
      <c r="S11" s="104">
        <v>1961</v>
      </c>
    </row>
    <row r="12" spans="1:19" ht="13.5">
      <c r="A12" s="102" t="s">
        <v>88</v>
      </c>
      <c r="B12" s="103" t="s">
        <v>62</v>
      </c>
      <c r="C12" s="104">
        <v>37978</v>
      </c>
      <c r="D12" s="104">
        <v>36981</v>
      </c>
      <c r="E12" s="104">
        <v>43072</v>
      </c>
      <c r="F12" s="104">
        <v>49352</v>
      </c>
      <c r="G12" s="104">
        <v>54797</v>
      </c>
      <c r="H12" s="11"/>
      <c r="I12" s="104">
        <v>7437</v>
      </c>
      <c r="J12" s="104">
        <v>8576</v>
      </c>
      <c r="K12" s="104">
        <v>11215</v>
      </c>
      <c r="L12" s="104">
        <v>12361</v>
      </c>
      <c r="M12" s="104">
        <v>14683</v>
      </c>
      <c r="N12" s="11"/>
      <c r="O12" s="104">
        <v>1918</v>
      </c>
      <c r="P12" s="104">
        <v>2291</v>
      </c>
      <c r="Q12" s="104">
        <v>3485</v>
      </c>
      <c r="R12" s="104">
        <v>3994</v>
      </c>
      <c r="S12" s="104">
        <v>3688</v>
      </c>
    </row>
    <row r="13" spans="1:19">
      <c r="A13" s="109" t="s">
        <v>12</v>
      </c>
      <c r="B13" s="11"/>
      <c r="C13" s="11"/>
      <c r="D13" s="11"/>
      <c r="E13" s="11"/>
      <c r="F13" s="11"/>
      <c r="G13" s="11"/>
      <c r="H13" s="11"/>
      <c r="I13" s="11"/>
      <c r="J13" s="11"/>
      <c r="K13" s="11"/>
      <c r="L13" s="11"/>
      <c r="M13" s="11"/>
      <c r="N13" s="11"/>
      <c r="O13" s="11"/>
      <c r="P13" s="11"/>
      <c r="Q13" s="11"/>
      <c r="R13" s="11"/>
      <c r="S13" s="11"/>
    </row>
    <row r="14" spans="1:19">
      <c r="A14" s="11"/>
      <c r="B14" s="11"/>
      <c r="C14" s="11"/>
      <c r="D14" s="11"/>
      <c r="E14" s="11"/>
      <c r="F14" s="11"/>
      <c r="G14" s="11"/>
      <c r="H14" s="11"/>
      <c r="I14" s="11"/>
      <c r="J14" s="11"/>
      <c r="K14" s="11"/>
      <c r="L14" s="11"/>
      <c r="M14" s="11"/>
      <c r="N14" s="11"/>
      <c r="O14" s="11"/>
      <c r="P14" s="11"/>
      <c r="Q14" s="11"/>
      <c r="R14" s="11"/>
      <c r="S14" s="11"/>
    </row>
    <row r="15" spans="1:19">
      <c r="A15" s="11"/>
      <c r="B15" s="11"/>
      <c r="C15" s="11"/>
      <c r="D15" s="11"/>
      <c r="E15" s="11"/>
      <c r="F15" s="11"/>
      <c r="G15" s="11"/>
      <c r="H15" s="11"/>
      <c r="I15" s="11"/>
      <c r="J15" s="11"/>
      <c r="K15" s="11"/>
      <c r="L15" s="11"/>
      <c r="M15" s="11"/>
      <c r="N15" s="11"/>
      <c r="O15" s="11"/>
      <c r="P15" s="11"/>
      <c r="Q15" s="11"/>
      <c r="R15" s="11"/>
      <c r="S15" s="11"/>
    </row>
    <row r="16" spans="1:19">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110"/>
      <c r="B20" s="11"/>
      <c r="C20" s="11"/>
      <c r="D20" s="11"/>
      <c r="E20" s="11"/>
      <c r="F20" s="11"/>
      <c r="G20" s="11"/>
      <c r="H20" s="11"/>
      <c r="I20" s="11"/>
      <c r="J20" s="11"/>
      <c r="K20" s="11"/>
      <c r="L20" s="11"/>
      <c r="M20" s="11"/>
      <c r="N20" s="11"/>
      <c r="O20" s="11"/>
      <c r="P20" s="11"/>
      <c r="Q20" s="11"/>
      <c r="R20" s="11"/>
      <c r="S20" s="11"/>
    </row>
    <row r="21" spans="1:19">
      <c r="A21" s="110"/>
      <c r="B21" s="11"/>
      <c r="C21" s="11"/>
      <c r="D21" s="11"/>
      <c r="E21" s="11"/>
      <c r="F21" s="11"/>
      <c r="G21" s="11"/>
      <c r="H21" s="11"/>
      <c r="I21" s="11"/>
      <c r="J21" s="11"/>
      <c r="K21" s="11"/>
      <c r="L21" s="11"/>
      <c r="M21" s="11"/>
      <c r="N21" s="11"/>
      <c r="O21" s="11"/>
      <c r="P21" s="11"/>
      <c r="Q21" s="11"/>
      <c r="R21" s="11"/>
      <c r="S21" s="11"/>
    </row>
    <row r="22" spans="1:19">
      <c r="A22" s="110"/>
      <c r="B22" s="11"/>
      <c r="C22" s="11"/>
      <c r="D22" s="11"/>
      <c r="E22" s="11"/>
      <c r="F22" s="11"/>
      <c r="G22" s="11"/>
      <c r="H22" s="11"/>
      <c r="I22" s="11"/>
      <c r="J22" s="11"/>
      <c r="K22" s="11"/>
      <c r="L22" s="11"/>
      <c r="M22" s="11"/>
      <c r="N22" s="11"/>
      <c r="O22" s="11"/>
      <c r="P22" s="11"/>
      <c r="Q22" s="11"/>
      <c r="R22" s="11"/>
      <c r="S22" s="11"/>
    </row>
    <row r="23" spans="1:19">
      <c r="A23" s="110"/>
      <c r="B23" s="11"/>
      <c r="C23" s="11"/>
      <c r="D23" s="11"/>
      <c r="E23" s="11"/>
      <c r="F23" s="11"/>
      <c r="G23" s="11"/>
      <c r="H23" s="11"/>
      <c r="I23" s="11"/>
      <c r="J23" s="11"/>
      <c r="K23" s="11"/>
      <c r="L23" s="11"/>
      <c r="M23" s="11"/>
      <c r="N23" s="11"/>
      <c r="O23" s="11"/>
      <c r="P23" s="11"/>
      <c r="Q23" s="11"/>
      <c r="R23" s="11"/>
      <c r="S23" s="11"/>
    </row>
    <row r="24" spans="1:19">
      <c r="A24" s="110"/>
      <c r="B24" s="11"/>
      <c r="C24" s="11"/>
      <c r="D24" s="11"/>
      <c r="E24" s="11"/>
      <c r="F24" s="11"/>
      <c r="G24" s="11"/>
      <c r="H24" s="11"/>
      <c r="I24" s="11"/>
      <c r="J24" s="11"/>
      <c r="K24" s="11"/>
      <c r="L24" s="11"/>
      <c r="M24" s="11"/>
      <c r="N24" s="11"/>
      <c r="O24" s="11"/>
      <c r="P24" s="11"/>
      <c r="Q24" s="11"/>
      <c r="R24" s="11"/>
      <c r="S24" s="11"/>
    </row>
    <row r="25" spans="1:19">
      <c r="A25" s="110"/>
      <c r="B25" s="11"/>
      <c r="C25" s="11"/>
      <c r="D25" s="11"/>
      <c r="E25" s="11"/>
      <c r="F25" s="11"/>
      <c r="G25" s="11"/>
      <c r="H25" s="11"/>
      <c r="I25" s="11"/>
      <c r="J25" s="11"/>
      <c r="K25" s="11"/>
      <c r="L25" s="11"/>
      <c r="M25" s="11"/>
      <c r="N25" s="11"/>
      <c r="O25" s="11"/>
      <c r="P25" s="11"/>
      <c r="Q25" s="11"/>
      <c r="R25" s="11"/>
    </row>
    <row r="26" spans="1:19">
      <c r="A26" s="110"/>
      <c r="B26" s="11"/>
      <c r="C26" s="11"/>
      <c r="D26" s="11"/>
      <c r="E26" s="11"/>
      <c r="F26" s="11"/>
      <c r="G26" s="11"/>
      <c r="H26" s="11"/>
      <c r="I26" s="11"/>
      <c r="J26" s="11"/>
      <c r="K26" s="11"/>
      <c r="L26" s="11"/>
      <c r="M26" s="11"/>
      <c r="N26" s="11"/>
      <c r="O26" s="11"/>
      <c r="P26" s="11"/>
      <c r="Q26" s="11"/>
      <c r="R26" s="11"/>
    </row>
    <row r="27" spans="1:19">
      <c r="A27" s="110"/>
      <c r="B27" s="11"/>
      <c r="C27" s="11"/>
      <c r="D27" s="11"/>
      <c r="E27" s="11"/>
      <c r="F27" s="11"/>
      <c r="G27" s="11"/>
      <c r="H27" s="11"/>
      <c r="I27" s="11"/>
      <c r="J27" s="11"/>
      <c r="K27" s="11"/>
      <c r="L27" s="11"/>
      <c r="M27" s="11"/>
      <c r="N27" s="11"/>
      <c r="O27" s="11"/>
      <c r="P27" s="11"/>
      <c r="Q27" s="11"/>
      <c r="R27" s="11"/>
    </row>
    <row r="28" spans="1:19">
      <c r="A28" s="110"/>
      <c r="B28" s="11"/>
      <c r="C28" s="11"/>
      <c r="D28" s="11"/>
      <c r="E28" s="11"/>
      <c r="F28" s="11"/>
      <c r="G28" s="11"/>
      <c r="H28" s="11"/>
      <c r="I28" s="11"/>
      <c r="J28" s="11"/>
      <c r="K28" s="11"/>
      <c r="L28" s="11"/>
      <c r="M28" s="11"/>
      <c r="N28" s="11"/>
      <c r="O28" s="11"/>
      <c r="P28" s="11"/>
      <c r="Q28" s="11"/>
      <c r="R28" s="11"/>
    </row>
    <row r="29" spans="1:19">
      <c r="A29" s="110"/>
      <c r="B29" s="11"/>
      <c r="C29" s="11"/>
      <c r="D29" s="11"/>
      <c r="E29" s="11"/>
      <c r="F29" s="11"/>
      <c r="G29" s="11"/>
      <c r="H29" s="11"/>
      <c r="I29" s="11"/>
      <c r="J29" s="11"/>
      <c r="K29" s="11"/>
      <c r="L29" s="11"/>
      <c r="M29" s="11"/>
      <c r="N29" s="11"/>
      <c r="O29" s="11"/>
      <c r="P29" s="11"/>
      <c r="Q29" s="11"/>
      <c r="R29" s="11"/>
    </row>
    <row r="30" spans="1:19">
      <c r="A30" s="110"/>
      <c r="B30" s="11"/>
      <c r="C30" s="11"/>
      <c r="D30" s="11"/>
      <c r="E30" s="11"/>
      <c r="F30" s="11"/>
      <c r="G30" s="11"/>
      <c r="H30" s="11"/>
      <c r="I30" s="11"/>
      <c r="J30" s="11"/>
      <c r="K30" s="11"/>
      <c r="L30" s="11"/>
      <c r="M30" s="11"/>
      <c r="N30" s="11"/>
      <c r="O30" s="11"/>
      <c r="P30" s="11"/>
      <c r="Q30" s="11"/>
      <c r="R30" s="11"/>
    </row>
    <row r="31" spans="1:19">
      <c r="A31" s="110"/>
      <c r="B31" s="11"/>
      <c r="C31" s="11"/>
      <c r="D31" s="11"/>
      <c r="E31" s="11"/>
      <c r="F31" s="11"/>
      <c r="G31" s="11"/>
      <c r="H31" s="11"/>
      <c r="I31" s="11"/>
      <c r="J31" s="11"/>
      <c r="K31" s="11"/>
      <c r="L31" s="11"/>
      <c r="M31" s="11"/>
      <c r="N31" s="11"/>
      <c r="O31" s="11"/>
      <c r="P31" s="11"/>
      <c r="Q31" s="11"/>
      <c r="R31" s="11"/>
    </row>
  </sheetData>
  <mergeCells count="3">
    <mergeCell ref="C3:G3"/>
    <mergeCell ref="I3:M3"/>
    <mergeCell ref="O3:S3"/>
  </mergeCells>
  <pageMargins left="0.7" right="0.7" top="0.75" bottom="0.75" header="0.3" footer="0.3"/>
  <pageSetup paperSize="9" scale="37"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27</vt:i4>
      </vt:variant>
      <vt:variant>
        <vt:lpstr>Nazwane zakresy</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2015-04-01T07:31:26Z</cp:lastPrinted>
  <dcterms:created xsi:type="dcterms:W3CDTF">2015-03-11T14:16:20Z</dcterms:created>
  <dcterms:modified xsi:type="dcterms:W3CDTF">2020-07-03T06:48:51Z</dcterms:modified>
</cp:coreProperties>
</file>